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Доходы!$F$137</definedName>
    <definedName name="LAST_CELL" localSheetId="2">Источники!$F$28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Доходы!$A$137</definedName>
    <definedName name="REND_1" localSheetId="2">Источники!$A$28</definedName>
    <definedName name="REND_1" localSheetId="1">Расходы!$A$197</definedName>
    <definedName name="S_520" localSheetId="2">Источники!$A$14</definedName>
    <definedName name="S_620" localSheetId="2">Источники!$A$21</definedName>
    <definedName name="S_700" localSheetId="2">Источники!$A$23</definedName>
    <definedName name="S_700A" localSheetId="2">Источники!$A$24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8" i="3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<sst xmlns="http://schemas.openxmlformats.org/spreadsheetml/2006/main" count="1130" uniqueCount="628">
  <si>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</si>
  <si>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</si>
  <si>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</si>
  <si>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</si>
  <si>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</si>
  <si>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</si>
  <si>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</si>
  <si>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</si>
  <si>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</si>
  <si>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</si>
  <si>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</si>
  <si>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</si>
  <si>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</si>
  <si>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01.09.2017</t>
  </si>
  <si>
    <t>Администрация муниципального образования "Город Пикалево" Бокситогорского района Ленинградской области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</si>
  <si>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</si>
  <si>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</si>
  <si>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</si>
  <si>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</si>
  <si>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</si>
  <si>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</si>
  <si>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</si>
  <si>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</si>
  <si>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</si>
  <si>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</si>
  <si>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</si>
  <si>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</si>
  <si>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</si>
  <si>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</si>
  <si>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</si>
  <si>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</si>
  <si>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</si>
  <si>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</si>
  <si>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</si>
  <si>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</si>
  <si>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</si>
  <si>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</si>
  <si>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</si>
  <si>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</si>
  <si>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</si>
  <si>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</si>
  <si>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</si>
  <si>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</si>
  <si>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</si>
  <si>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</si>
  <si>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</si>
  <si>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</si>
  <si>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</si>
  <si>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</si>
  <si>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</si>
  <si>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</si>
  <si>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</si>
  <si>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</si>
  <si>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</si>
  <si>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</si>
  <si>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</si>
  <si>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</si>
  <si>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</si>
  <si>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</si>
  <si>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</si>
  <si>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</si>
  <si>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</si>
  <si>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</si>
  <si>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</si>
  <si>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</si>
  <si>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</si>
  <si>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</si>
  <si>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</si>
  <si>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</si>
  <si>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</si>
  <si>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</si>
  <si>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</si>
  <si>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</si>
  <si>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</si>
  <si>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</si>
  <si>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</si>
  <si>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</si>
  <si>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</si>
  <si>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</si>
  <si>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</si>
  <si>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</si>
  <si>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</si>
  <si>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</si>
  <si>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</si>
  <si>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</si>
  <si>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</si>
  <si>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</si>
  <si>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</si>
  <si>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</si>
  <si>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</si>
  <si>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</si>
  <si>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</si>
  <si>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</si>
  <si>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</si>
  <si>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</si>
  <si>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</si>
  <si>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</si>
  <si>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</si>
  <si>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</si>
  <si>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</si>
  <si>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</si>
  <si>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</si>
  <si>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</si>
  <si>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</si>
  <si>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</si>
  <si>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</si>
  <si>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</si>
  <si>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</si>
  <si>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</si>
  <si>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</si>
  <si>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</si>
  <si>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</si>
  <si>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</si>
  <si>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</si>
  <si>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</si>
  <si>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</si>
  <si>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</si>
  <si>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</si>
  <si>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</si>
  <si>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</si>
  <si>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</si>
  <si>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</si>
  <si>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</si>
  <si>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</si>
  <si>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</si>
  <si>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</si>
  <si>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</si>
  <si>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</si>
  <si>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</si>
  <si>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</si>
  <si>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</si>
  <si>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</si>
  <si>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</si>
  <si>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</si>
  <si>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</si>
  <si>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</si>
  <si>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</si>
  <si>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</si>
  <si>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</si>
  <si>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</si>
  <si>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</si>
  <si>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</si>
  <si>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</si>
  <si>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</si>
  <si>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</si>
  <si>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</si>
  <si>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</si>
  <si>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</si>
  <si>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</si>
  <si>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</si>
  <si>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</si>
  <si>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</si>
  <si>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</si>
  <si>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</si>
  <si>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</si>
  <si>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</si>
  <si>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</si>
  <si>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</si>
  <si>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</si>
  <si>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</si>
  <si>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</si>
  <si>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</si>
  <si>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</si>
  <si>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</si>
  <si>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</si>
  <si>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</si>
  <si>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</si>
  <si>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</si>
  <si>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</si>
  <si>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</si>
  <si>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</si>
  <si>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</si>
  <si>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</si>
  <si>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</si>
  <si>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</si>
  <si>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</si>
  <si>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</si>
  <si>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</si>
  <si>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</si>
  <si>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</si>
  <si>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</si>
  <si>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</si>
  <si>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</si>
  <si>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</si>
  <si>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</si>
  <si>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</si>
  <si>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001 11637000000000140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</si>
  <si>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</si>
  <si>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001 11637040130000140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</si>
  <si>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</si>
  <si>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</si>
  <si>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</si>
  <si>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</si>
  <si>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</si>
  <si>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</si>
  <si>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</si>
  <si>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</si>
  <si>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</si>
  <si>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</si>
  <si>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001 11705050130001180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</si>
  <si>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</si>
  <si>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</si>
  <si>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</si>
  <si>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</si>
  <si>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</si>
  <si>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</si>
  <si>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</si>
  <si>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</si>
  <si>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</si>
  <si>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</si>
  <si>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Дотации бюджетам на поддержку мер по обеспечению сбалансированности бюджетов</t>
  </si>
  <si>
    <t>001 20215002000000151</t>
  </si>
  <si>
    <t>Дотации бюджетам городских поселений на поддержку мер по обеспечению сбалансированности бюджетов</t>
  </si>
  <si>
    <t>001 20215002130000151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</si>
  <si>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</si>
  <si>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</si>
  <si>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реализацию федеральных целевых программ</t>
  </si>
  <si>
    <t>001 20220051000000151</t>
  </si>
  <si>
    <t>Субсидии бюджетам городских поселений на реализацию федеральных целевых программ</t>
  </si>
  <si>
    <t>001 20220051130000151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</si>
  <si>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</si>
  <si>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</si>
  <si>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</si>
  <si>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</si>
  <si>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</si>
  <si>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001 20225527000000151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</si>
  <si>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</si>
  <si>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001 20225527130000151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</si>
  <si>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</si>
  <si>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</si>
  <si>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</si>
  <si>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</si>
  <si>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</si>
  <si>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</si>
  <si>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</si>
  <si>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</si>
  <si>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</si>
  <si>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</si>
  <si>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</si>
  <si>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</si>
  <si>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</si>
  <si>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</si>
  <si>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</si>
  <si>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</si>
  <si>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</si>
  <si>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</si>
  <si>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</si>
  <si>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</si>
  <si>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</si>
  <si>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</si>
  <si>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</si>
  <si>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</si>
  <si>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</si>
  <si>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</si>
  <si>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</si>
  <si>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001 21800000000000180</t>
  </si>
  <si>
    <t>Доходы бюджетов городских поселений от возврата организациями остатков субсидий прошлых лет</t>
  </si>
  <si>
    <t>001 21805000130000180</t>
  </si>
  <si>
    <t>Доходы бюджетов городских поселений от возврата иными организациями остатков субсидий прошлых лет</t>
  </si>
  <si>
    <t>001 21805030130000180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</si>
  <si>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</si>
  <si>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</si>
  <si>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</si>
  <si>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</si>
  <si>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</si>
  <si>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</si>
  <si>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</si>
  <si>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</si>
  <si>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</si>
  <si>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</si>
  <si>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</si>
  <si>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</si>
  <si>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</si>
  <si>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</si>
  <si>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</si>
  <si>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</si>
  <si>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</si>
  <si>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</si>
  <si>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</si>
  <si>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</si>
  <si>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</si>
  <si>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</si>
  <si>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</si>
  <si>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</si>
  <si>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</si>
  <si>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</si>
  <si>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</si>
  <si>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</si>
  <si>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</si>
  <si>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</si>
  <si>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</si>
  <si>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</si>
  <si>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</si>
  <si>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</si>
  <si>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 для обеспечения государственных (муниципальных) нужд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</si>
  <si>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</si>
  <si>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</si>
  <si>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</si>
  <si>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</si>
  <si>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</si>
  <si>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</si>
  <si>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</si>
  <si>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</si>
  <si>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</si>
  <si>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</si>
  <si>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 xml:space="preserve">001 0111 Г2100Г1090 870 </t>
  </si>
  <si>
    <t>Другие общегосударственные вопросы</t>
  </si>
  <si>
    <t xml:space="preserve">001 0113 0000000000 000 </t>
  </si>
  <si>
    <t xml:space="preserve">001 0113 Г210000000 000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</si>
  <si>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</si>
  <si>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</si>
  <si>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</si>
  <si>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</si>
  <si>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</si>
  <si>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</si>
  <si>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</si>
  <si>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</si>
  <si>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Уплата налога на имущество организаций и земельного налога</t>
  </si>
  <si>
    <t xml:space="preserve">001 0113 Г2100Г0160 851 </t>
  </si>
  <si>
    <t xml:space="preserve">001 0113 Г2100Г0160 853 </t>
  </si>
  <si>
    <t xml:space="preserve">001 0113 Г2100Г1030 244 </t>
  </si>
  <si>
    <t xml:space="preserve">001 0113 Г2100Г1040 244 </t>
  </si>
  <si>
    <t>Уплата прочих налогов, сборов</t>
  </si>
  <si>
    <t xml:space="preserve">001 0113 Г2100Г1040 852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</si>
  <si>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</si>
  <si>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</si>
  <si>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</si>
  <si>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"Развитие муниципальной службы и подготовка кадров органов местного самоуправления МО "Город Пикалево"</t>
  </si>
  <si>
    <t xml:space="preserve">001 0113 П610000000 000 </t>
  </si>
  <si>
    <t xml:space="preserve">001 0113 П6101П1120 122 </t>
  </si>
  <si>
    <t xml:space="preserve">001 0113 П6101П1120 244 </t>
  </si>
  <si>
    <t>Подпрограмма "Информирование населения о деятельности органов местного самоуправления МО "Город Пикалево"</t>
  </si>
  <si>
    <t xml:space="preserve">001 0113 П620000000 000 </t>
  </si>
  <si>
    <t xml:space="preserve">001 0113 П6202П0160 242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</si>
  <si>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</si>
  <si>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</si>
  <si>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</si>
  <si>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</si>
  <si>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</si>
  <si>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</si>
  <si>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</si>
  <si>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</si>
  <si>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</si>
  <si>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</si>
  <si>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</si>
  <si>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</si>
  <si>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</si>
  <si>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</si>
  <si>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</t>
  </si>
  <si>
    <t xml:space="preserve">001 0309 П410000000 000 </t>
  </si>
  <si>
    <t xml:space="preserve">001 0309 П4101П7010 540 </t>
  </si>
  <si>
    <t xml:space="preserve">001 0309 П4102П1040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</si>
  <si>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</si>
  <si>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</si>
  <si>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>Подпрограмма "Обеспечение правопорядка и профилактика правонарушений"</t>
  </si>
  <si>
    <t xml:space="preserve">001 0314 П420000000 000 </t>
  </si>
  <si>
    <t xml:space="preserve">001 0314 П420171330 121 </t>
  </si>
  <si>
    <t xml:space="preserve">001 0314 П420171330 122 </t>
  </si>
  <si>
    <t xml:space="preserve">001 0314 П420171330 129 </t>
  </si>
  <si>
    <t xml:space="preserve">001 0314 П420171330 242 </t>
  </si>
  <si>
    <t xml:space="preserve">001 0314 П420171330 244 </t>
  </si>
  <si>
    <t xml:space="preserve">001 0314 П420271340 121 </t>
  </si>
  <si>
    <t xml:space="preserve">001 0314 П420271340 129 </t>
  </si>
  <si>
    <t xml:space="preserve">001 0314 П420271340 242 </t>
  </si>
  <si>
    <t xml:space="preserve">001 0314 П420271340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</si>
  <si>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</si>
  <si>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0314 П4203П6170 814 </t>
  </si>
  <si>
    <t xml:space="preserve">001 0314 П4204П6170 242 </t>
  </si>
  <si>
    <t xml:space="preserve">001 0314 П4204П6170 244 </t>
  </si>
  <si>
    <t>Иные выплаты населению</t>
  </si>
  <si>
    <t xml:space="preserve">001 0314 П4204П6170 360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</si>
  <si>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</si>
  <si>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</si>
  <si>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</si>
  <si>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</si>
  <si>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</si>
  <si>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</si>
  <si>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</si>
  <si>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</si>
  <si>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</si>
  <si>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</si>
  <si>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</si>
  <si>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</si>
  <si>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</si>
  <si>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Г240089980 414 </t>
  </si>
  <si>
    <t xml:space="preserve">001 0409 Г2400Г1280 244 </t>
  </si>
  <si>
    <t xml:space="preserve">001 0409 П300000000 000 </t>
  </si>
  <si>
    <t xml:space="preserve">001 0409 П300270140 244 </t>
  </si>
  <si>
    <t xml:space="preserve">001 0409 П3002S0140 244 </t>
  </si>
  <si>
    <t xml:space="preserve">001 0409 П3002П1070 244 </t>
  </si>
  <si>
    <t xml:space="preserve">001 0409 П3002П1080 244 </t>
  </si>
  <si>
    <t xml:space="preserve">001 0409 П3002П1090 244 </t>
  </si>
  <si>
    <t xml:space="preserve">001 0409 П3002П1130 244 </t>
  </si>
  <si>
    <t xml:space="preserve">001 0409 П3002П1240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</si>
  <si>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</si>
  <si>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</si>
  <si>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П800274390 244 </t>
  </si>
  <si>
    <t xml:space="preserve">001 0409 П8002S4390 244 </t>
  </si>
  <si>
    <t xml:space="preserve">001 0409 П8002П1260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</si>
  <si>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</si>
  <si>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</si>
  <si>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</si>
  <si>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Г2400Г1100 244 </t>
  </si>
  <si>
    <t xml:space="preserve">001 0412 Г2400Г1110 244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</si>
  <si>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</si>
  <si>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П700000000 000 </t>
  </si>
  <si>
    <t xml:space="preserve">001 0412 П7001L5270 814 </t>
  </si>
  <si>
    <t xml:space="preserve">001 0412 П7001R5270 814 </t>
  </si>
  <si>
    <t>Иные субсидии некоммерческим организациям (за исключением государственных (муниципальных) учреждений)</t>
  </si>
  <si>
    <t xml:space="preserve">001 0412 П700274240 634 </t>
  </si>
  <si>
    <t xml:space="preserve">001 0412 П7002S4240 634 </t>
  </si>
  <si>
    <t xml:space="preserve">001 0412 П7003П5030 634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</si>
  <si>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</si>
  <si>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</si>
  <si>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</si>
  <si>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</si>
  <si>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Подпрограмма " Переселение граждан из аварийного жилищного фонда"</t>
  </si>
  <si>
    <t xml:space="preserve">001 0501 П220000000 000 </t>
  </si>
  <si>
    <t xml:space="preserve">001 0501 П220170770 414 </t>
  </si>
  <si>
    <t xml:space="preserve">001 0501 П2201S0770 414 </t>
  </si>
  <si>
    <t xml:space="preserve">001 0501 П2201П1290 414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</si>
  <si>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</si>
  <si>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001 0501 П230000000 000 </t>
  </si>
  <si>
    <t xml:space="preserve">001 0501 П2301П1200 244 </t>
  </si>
  <si>
    <t xml:space="preserve">001 0501 П2301П1250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</si>
  <si>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</si>
  <si>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</si>
  <si>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</si>
  <si>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</si>
  <si>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Г2500Г1290 244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</si>
  <si>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</si>
  <si>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</si>
  <si>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П5101П1220 244 </t>
  </si>
  <si>
    <t xml:space="preserve">001 0502 П5101П1270 244 </t>
  </si>
  <si>
    <t>Подпрограмма "Энергосбережение и повышение энергетической эффективности МО "Город Пикалево"</t>
  </si>
  <si>
    <t xml:space="preserve">001 0502 П520000000 000 </t>
  </si>
  <si>
    <t xml:space="preserve">001 0502 П5201П6110 814 </t>
  </si>
  <si>
    <t>Благоустройство</t>
  </si>
  <si>
    <t xml:space="preserve">001 0503 0000000000 000 </t>
  </si>
  <si>
    <t xml:space="preserve">001 0503 Г250000000 000 </t>
  </si>
  <si>
    <t xml:space="preserve">001 0503 Г2500Г1160 244 </t>
  </si>
  <si>
    <t>Подпрограмма "Благоустройство территории МО "Город Пикалево"</t>
  </si>
  <si>
    <t xml:space="preserve">001 0503 П530000000 000 </t>
  </si>
  <si>
    <t xml:space="preserve">001 0503 П5301П1060 244 </t>
  </si>
  <si>
    <t xml:space="preserve">001 0503 П5301П1060 853 </t>
  </si>
  <si>
    <t xml:space="preserve">001 0503 П5301П1100 244 </t>
  </si>
  <si>
    <t xml:space="preserve">001 0503 П5301П1110 244 </t>
  </si>
  <si>
    <t xml:space="preserve">001 0503 П5301П1140 244 </t>
  </si>
  <si>
    <t xml:space="preserve">001 0503 П5301П1150 244 </t>
  </si>
  <si>
    <t xml:space="preserve">001 0503 П5301П1160 244 </t>
  </si>
  <si>
    <t>Муниципальная программа "Формирование комфортной городской среды МО "Город Пикалево"</t>
  </si>
  <si>
    <t xml:space="preserve">001 0503 П900000000 000 </t>
  </si>
  <si>
    <t xml:space="preserve">001 0503 П9001L555F 244 </t>
  </si>
  <si>
    <t xml:space="preserve">001 0503 П9001R555F 244 </t>
  </si>
  <si>
    <t xml:space="preserve">001 0503 П9002L555F 244 </t>
  </si>
  <si>
    <t xml:space="preserve">001 0503 П9002R555F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</si>
  <si>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</si>
  <si>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</si>
  <si>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</si>
  <si>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</si>
  <si>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</si>
  <si>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</si>
  <si>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</si>
  <si>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П130174330 612 </t>
  </si>
  <si>
    <t xml:space="preserve">001 0707 П1301S4330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</si>
  <si>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</si>
  <si>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</si>
  <si>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</si>
  <si>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</si>
  <si>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</si>
  <si>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</si>
  <si>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</si>
  <si>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</si>
  <si>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П110270360 612 </t>
  </si>
  <si>
    <t xml:space="preserve">001 0801 П1102S0360 612 </t>
  </si>
  <si>
    <t xml:space="preserve">001 0801 П110370350 612 </t>
  </si>
  <si>
    <t xml:space="preserve">001 0801 П110372020 612 </t>
  </si>
  <si>
    <t xml:space="preserve">001 0801 П1103S0350 612 </t>
  </si>
  <si>
    <t xml:space="preserve">001 0801 П1103П5040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</si>
  <si>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</si>
  <si>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</si>
  <si>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</si>
  <si>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</si>
  <si>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</si>
  <si>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</si>
  <si>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</si>
  <si>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</si>
  <si>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</si>
  <si>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</si>
  <si>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</si>
  <si>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</si>
  <si>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</si>
  <si>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Подпрограмма " Жилье для молодежи"</t>
  </si>
  <si>
    <t xml:space="preserve">001 1003 П210000000 000 </t>
  </si>
  <si>
    <t>Субсидии гражданам на приобретение жилья</t>
  </si>
  <si>
    <t xml:space="preserve">001 1003 П2102L0200 322 </t>
  </si>
  <si>
    <t xml:space="preserve">001 1003 П2102R0200 322 </t>
  </si>
  <si>
    <t xml:space="preserve">001 1003 П300000000 000 </t>
  </si>
  <si>
    <t xml:space="preserve">001 1003 П3001L0270 244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</si>
  <si>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</si>
  <si>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</si>
  <si>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</si>
  <si>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</si>
  <si>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</si>
  <si>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П120000000 000 </t>
  </si>
  <si>
    <t xml:space="preserve">001 1101 П1201П0160 611 </t>
  </si>
  <si>
    <t xml:space="preserve">001 1101 П120272020 612 </t>
  </si>
  <si>
    <t xml:space="preserve">001 1101 П1202П5060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</si>
  <si>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</si>
  <si>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</si>
  <si>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</si>
  <si>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001 1202 0000000000 000 </t>
  </si>
  <si>
    <t xml:space="preserve">001 1202 П620000000 000 </t>
  </si>
  <si>
    <t xml:space="preserve">001 1202 П6201П5010 634 </t>
  </si>
  <si>
    <t xml:space="preserve">001 1202 П6201П5020 634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</si>
  <si>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</si>
  <si>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</si>
  <si>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</si>
  <si>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</si>
  <si>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</si>
  <si>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</si>
  <si>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</si>
  <si>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</si>
  <si>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</si>
  <si>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</si>
  <si>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</si>
  <si>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</si>
  <si>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</si>
  <si>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</si>
  <si>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</si>
  <si>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122 </t>
  </si>
  <si>
    <t xml:space="preserve">002 0103 Г1100Г0150 242 </t>
  </si>
  <si>
    <t xml:space="preserve">002 0103 Г1100П7030 540 </t>
  </si>
  <si>
    <t xml:space="preserve">002 0103 Г210000000 000 </t>
  </si>
  <si>
    <t>Публичные нормативные выплаты гражданам несоциального характера</t>
  </si>
  <si>
    <t xml:space="preserve">002 0103 Г2100Г3010 330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</si>
  <si>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</si>
  <si>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</si>
  <si>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</si>
  <si>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</si>
  <si>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</si>
  <si>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</si>
  <si>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</si>
  <si>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</si>
  <si>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</si>
  <si>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</si>
  <si>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</si>
  <si>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</si>
  <si>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</si>
  <si>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поселений внутри страны</t>
  </si>
  <si>
    <t>Изменение остатков средств</t>
  </si>
  <si>
    <t>700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</si>
  <si>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</si>
  <si>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</si>
  <si>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</si>
  <si>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</si>
  <si>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</si>
  <si>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</si>
  <si>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</si>
  <si>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</si>
  <si>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</si>
  <si>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</si>
  <si>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</si>
  <si>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</si>
  <si>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</si>
  <si>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</si>
  <si>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</si>
  <si>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</si>
  <si>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</si>
  <si>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</si>
  <si>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</si>
  <si>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</si>
  <si>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</si>
  <si>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</si>
  <si>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</si>
  <si>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</si>
  <si>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*** 90000000000000 000</t>
  </si>
  <si>
    <t>*** 01000000000000 000</t>
  </si>
  <si>
    <t>Кредиты кредитных организаций в валюте Российской Федерации</t>
  </si>
  <si>
    <t>001 01020000000000 000</t>
  </si>
  <si>
    <t>Получение кредитов от кредитных организаций в валюте Российской Федерации</t>
  </si>
  <si>
    <t>001 01020000000000 700</t>
  </si>
  <si>
    <t>001 01020000130000 710</t>
  </si>
  <si>
    <t>Погашение кредитов, предоставленных кредитными  организациями в валюте Российской Федерации</t>
  </si>
  <si>
    <t>001 01020000000000 800</t>
  </si>
  <si>
    <t>001 01020000130000 810</t>
  </si>
  <si>
    <t>Бюджетные кредиты от других бюджетов бюджетной системы Российской Федерации</t>
  </si>
  <si>
    <t>001 01030000000000 000</t>
  </si>
  <si>
    <t>Бюджетные кредиты от других бюджетов бюджетной системы Российской Федерации в валюте Российской Федерации</t>
  </si>
  <si>
    <t>001 01030100000000 000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</si>
  <si>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</si>
  <si>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001 01030100000000 800</t>
  </si>
  <si>
    <t>001 01030100130000 810</t>
  </si>
  <si>
    <t>Иные источники внутреннего финансирования дефицита бюджета</t>
  </si>
  <si>
    <t>001 01060000000000 000</t>
  </si>
  <si>
    <t xml:space="preserve">Исполнение государственных и муниципальных гарантий </t>
  </si>
  <si>
    <t>001 01060400000000 000</t>
  </si>
  <si>
    <t>Исполнение государственных и муниципальных гарантий в валюте Российской Федерации</t>
  </si>
  <si>
    <t>001 01060401000000 000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</si>
  <si>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</si>
  <si>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001 01060401000000 800</t>
  </si>
  <si>
    <t>001 01060401130000 810</t>
  </si>
  <si>
    <t>Прочие бюджетные кредиты (ссуды), предоставленные внутри страны</t>
  </si>
  <si>
    <t>001 01060800000000 000</t>
  </si>
  <si>
    <t>Возврат прочих бюджетных кредитов (ссуд), предоставленные внутри страны</t>
  </si>
  <si>
    <t>001 01060800000000 600</t>
  </si>
  <si>
    <t>001 01060800130000 640</t>
  </si>
  <si>
    <t>увеличение остатков средств бюджетов</t>
  </si>
  <si>
    <t>001 01050000000000 500</t>
  </si>
  <si>
    <t>увеличение прочих остатков средств бюджетов</t>
  </si>
  <si>
    <t>001 01050200000000 500</t>
  </si>
  <si>
    <t>увеличение прочих остатков денежных средств бюджетов</t>
  </si>
  <si>
    <t>001 01050201000000 510</t>
  </si>
  <si>
    <t>001 01050201130000 510</t>
  </si>
  <si>
    <t>уменьшение остатков средств бюджетов</t>
  </si>
  <si>
    <t>001 01050000000000 600</t>
  </si>
  <si>
    <t>уменьшение прочих остатков средств бюджетов</t>
  </si>
  <si>
    <t>001 01050200000000 600</t>
  </si>
  <si>
    <t>уменьшение прочих остатков денежных средств бюджетов</t>
  </si>
  <si>
    <t>001 01050201000000 610</t>
  </si>
  <si>
    <t>001 01050201130000 610</t>
  </si>
  <si>
    <t>Глава администрации</t>
  </si>
  <si>
    <t>Заведующий отделом финансов</t>
  </si>
  <si>
    <t>Д.Н. Садовников</t>
  </si>
  <si>
    <t>И.Ю. Жолудева</t>
  </si>
  <si>
    <t>04 сентября 2017 года</t>
  </si>
  <si>
    <t>на 01 сентября 2017 года</t>
  </si>
  <si>
    <t>Бюджет муниципального образования "Город Пикалево" Бокситогорского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</si>
</sst>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0" fontId="7" fillId="0" borderId="24" xfId="0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left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/>
    </xf>
    <xf numFmtId="4" fontId="5" fillId="0" borderId="24" xfId="0" applyNumberFormat="1" applyFont="1" applyBorder="1" applyAlignment="1">
      <alignment horizontal="right"/>
    </xf>
    <xf numFmtId="165" fontId="8" fillId="0" borderId="24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>
      <alignment horizontal="right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8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626</v>
      </c>
      <c r="B4" s="98"/>
      <c r="C4" s="98"/>
      <c r="D4" s="9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16</v>
      </c>
    </row>
    <row r="6" spans="1:6" ht="24.6" customHeight="1">
      <c r="A6" s="11" t="s">
        <v>6</v>
      </c>
      <c r="B6" s="99" t="s">
        <v>14</v>
      </c>
      <c r="C6" s="100"/>
      <c r="D6" s="100"/>
      <c r="E6" s="3" t="s">
        <v>7</v>
      </c>
      <c r="F6" s="10" t="s">
        <v>17</v>
      </c>
    </row>
    <row r="7" spans="1:6" ht="24.75" customHeight="1">
      <c r="A7" s="11" t="s">
        <v>8</v>
      </c>
      <c r="B7" s="99" t="s">
        <v>627</v>
      </c>
      <c r="C7" s="100"/>
      <c r="D7" s="100"/>
      <c r="E7" s="3" t="s">
        <v>9</v>
      </c>
      <c r="F7" s="12" t="s">
        <v>18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7" t="s">
        <v>19</v>
      </c>
      <c r="B10" s="97"/>
      <c r="C10" s="97"/>
      <c r="D10" s="97"/>
      <c r="E10" s="1"/>
      <c r="F10" s="17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184643754.24000001</v>
      </c>
      <c r="E19" s="28">
        <v>131336993.72</v>
      </c>
      <c r="F19" s="27">
        <f>IF(OR(D19="-",IF(E19="-",0,E19)&gt;=IF(D19="-",0,D19)),"-",IF(D19="-",0,D19)-IF(E19="-",0,E19))</f>
        <v>53306760.520000011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100473660.08</v>
      </c>
      <c r="E21" s="37">
        <v>67956797.620000005</v>
      </c>
      <c r="F21" s="38">
        <f t="shared" ref="F21:F52" si="0">IF(OR(D21="-",IF(E21="-",0,E21)&gt;=IF(D21="-",0,D21)),"-",IF(D21="-",0,D21)-IF(E21="-",0,E21))</f>
        <v>32516862.459999993</v>
      </c>
    </row>
    <row r="22" spans="1:6">
      <c r="A22" s="34" t="s">
        <v>35</v>
      </c>
      <c r="B22" s="35" t="s">
        <v>30</v>
      </c>
      <c r="C22" s="36" t="s">
        <v>36</v>
      </c>
      <c r="D22" s="37">
        <v>41538470</v>
      </c>
      <c r="E22" s="37">
        <v>27047051.670000002</v>
      </c>
      <c r="F22" s="38">
        <f t="shared" si="0"/>
        <v>14491418.329999998</v>
      </c>
    </row>
    <row r="23" spans="1:6">
      <c r="A23" s="34" t="s">
        <v>37</v>
      </c>
      <c r="B23" s="35" t="s">
        <v>30</v>
      </c>
      <c r="C23" s="36" t="s">
        <v>38</v>
      </c>
      <c r="D23" s="37">
        <v>41538470</v>
      </c>
      <c r="E23" s="37">
        <v>27047051.670000002</v>
      </c>
      <c r="F23" s="38">
        <f t="shared" si="0"/>
        <v>14491418.329999998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41338470</v>
      </c>
      <c r="E24" s="37">
        <v>26929364.030000001</v>
      </c>
      <c r="F24" s="38">
        <f t="shared" si="0"/>
        <v>14409105.969999999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41338470</v>
      </c>
      <c r="E25" s="37">
        <v>26886450.350000001</v>
      </c>
      <c r="F25" s="38">
        <f t="shared" si="0"/>
        <v>14452019.649999999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3831.78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39081.9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100000</v>
      </c>
      <c r="E28" s="37">
        <v>34619.199999999997</v>
      </c>
      <c r="F28" s="38">
        <f t="shared" si="0"/>
        <v>65380.800000000003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100000</v>
      </c>
      <c r="E29" s="37">
        <v>34357.83</v>
      </c>
      <c r="F29" s="38">
        <f t="shared" si="0"/>
        <v>65642.17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-908.63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1170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100000</v>
      </c>
      <c r="E32" s="37">
        <v>83068.44</v>
      </c>
      <c r="F32" s="38">
        <f t="shared" si="0"/>
        <v>16931.559999999998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100000</v>
      </c>
      <c r="E33" s="37">
        <v>78016.820000000007</v>
      </c>
      <c r="F33" s="38">
        <f t="shared" si="0"/>
        <v>21983.179999999993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3873.94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1600.18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45</v>
      </c>
      <c r="E36" s="37">
        <v>-422.5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1806336.58</v>
      </c>
      <c r="E37" s="37">
        <v>1193988.25</v>
      </c>
      <c r="F37" s="38">
        <f t="shared" si="0"/>
        <v>612348.33000000007</v>
      </c>
    </row>
    <row r="38" spans="1:6" ht="22.5">
      <c r="A38" s="34" t="s">
        <v>68</v>
      </c>
      <c r="B38" s="35" t="s">
        <v>30</v>
      </c>
      <c r="C38" s="36" t="s">
        <v>69</v>
      </c>
      <c r="D38" s="37">
        <v>1806336.58</v>
      </c>
      <c r="E38" s="37">
        <v>1193988.25</v>
      </c>
      <c r="F38" s="38">
        <f t="shared" si="0"/>
        <v>612348.33000000007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609079.77</v>
      </c>
      <c r="E39" s="37">
        <v>478595.88</v>
      </c>
      <c r="F39" s="38">
        <f t="shared" si="0"/>
        <v>130483.89000000001</v>
      </c>
    </row>
    <row r="40" spans="1:6" ht="78.75">
      <c r="A40" s="39" t="s">
        <v>72</v>
      </c>
      <c r="B40" s="35" t="s">
        <v>30</v>
      </c>
      <c r="C40" s="36" t="s">
        <v>73</v>
      </c>
      <c r="D40" s="37">
        <v>6568.87</v>
      </c>
      <c r="E40" s="37">
        <v>5146.93</v>
      </c>
      <c r="F40" s="38">
        <f t="shared" si="0"/>
        <v>1421.9399999999996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1190687.94</v>
      </c>
      <c r="E41" s="37">
        <v>804489.64</v>
      </c>
      <c r="F41" s="38">
        <f t="shared" si="0"/>
        <v>386198.29999999993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-94244.2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55000</v>
      </c>
      <c r="E43" s="37">
        <v>33999.519999999997</v>
      </c>
      <c r="F43" s="38">
        <f t="shared" si="0"/>
        <v>21000.480000000003</v>
      </c>
    </row>
    <row r="44" spans="1:6">
      <c r="A44" s="34" t="s">
        <v>80</v>
      </c>
      <c r="B44" s="35" t="s">
        <v>30</v>
      </c>
      <c r="C44" s="36" t="s">
        <v>81</v>
      </c>
      <c r="D44" s="37">
        <v>55000</v>
      </c>
      <c r="E44" s="37">
        <v>33999.519999999997</v>
      </c>
      <c r="F44" s="38">
        <f t="shared" si="0"/>
        <v>21000.480000000003</v>
      </c>
    </row>
    <row r="45" spans="1:6">
      <c r="A45" s="34" t="s">
        <v>80</v>
      </c>
      <c r="B45" s="35" t="s">
        <v>30</v>
      </c>
      <c r="C45" s="36" t="s">
        <v>82</v>
      </c>
      <c r="D45" s="37">
        <v>55000</v>
      </c>
      <c r="E45" s="37">
        <v>33999.519999999997</v>
      </c>
      <c r="F45" s="38">
        <f t="shared" si="0"/>
        <v>21000.480000000003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55000</v>
      </c>
      <c r="E46" s="37">
        <v>33583.42</v>
      </c>
      <c r="F46" s="38">
        <f t="shared" si="0"/>
        <v>21416.58</v>
      </c>
    </row>
    <row r="47" spans="1:6" ht="22.5">
      <c r="A47" s="34" t="s">
        <v>85</v>
      </c>
      <c r="B47" s="35" t="s">
        <v>30</v>
      </c>
      <c r="C47" s="36" t="s">
        <v>86</v>
      </c>
      <c r="D47" s="37" t="s">
        <v>45</v>
      </c>
      <c r="E47" s="37">
        <v>416.1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19208300</v>
      </c>
      <c r="E48" s="37">
        <v>15864938.050000001</v>
      </c>
      <c r="F48" s="38">
        <f t="shared" si="0"/>
        <v>3343361.9499999993</v>
      </c>
    </row>
    <row r="49" spans="1:6">
      <c r="A49" s="34" t="s">
        <v>89</v>
      </c>
      <c r="B49" s="35" t="s">
        <v>30</v>
      </c>
      <c r="C49" s="36" t="s">
        <v>90</v>
      </c>
      <c r="D49" s="37">
        <v>1477100</v>
      </c>
      <c r="E49" s="37">
        <v>573877.11</v>
      </c>
      <c r="F49" s="38">
        <f t="shared" si="0"/>
        <v>903222.89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1477100</v>
      </c>
      <c r="E50" s="37">
        <v>573877.11</v>
      </c>
      <c r="F50" s="38">
        <f t="shared" si="0"/>
        <v>903222.89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1477100</v>
      </c>
      <c r="E51" s="37">
        <v>564392.13</v>
      </c>
      <c r="F51" s="38">
        <f t="shared" si="0"/>
        <v>912707.87</v>
      </c>
    </row>
    <row r="52" spans="1:6" ht="45">
      <c r="A52" s="34" t="s">
        <v>95</v>
      </c>
      <c r="B52" s="35" t="s">
        <v>30</v>
      </c>
      <c r="C52" s="36" t="s">
        <v>96</v>
      </c>
      <c r="D52" s="37" t="s">
        <v>45</v>
      </c>
      <c r="E52" s="37">
        <v>9484.98</v>
      </c>
      <c r="F52" s="38" t="str">
        <f t="shared" si="0"/>
        <v>-</v>
      </c>
    </row>
    <row r="53" spans="1:6">
      <c r="A53" s="34" t="s">
        <v>97</v>
      </c>
      <c r="B53" s="35" t="s">
        <v>30</v>
      </c>
      <c r="C53" s="36" t="s">
        <v>98</v>
      </c>
      <c r="D53" s="37">
        <v>17731200</v>
      </c>
      <c r="E53" s="37">
        <v>15291060.939999999</v>
      </c>
      <c r="F53" s="38">
        <f t="shared" ref="F53:F84" si="1">IF(OR(D53="-",IF(E53="-",0,E53)&gt;=IF(D53="-",0,D53)),"-",IF(D53="-",0,D53)-IF(E53="-",0,E53))</f>
        <v>2440139.0600000005</v>
      </c>
    </row>
    <row r="54" spans="1:6">
      <c r="A54" s="34" t="s">
        <v>99</v>
      </c>
      <c r="B54" s="35" t="s">
        <v>30</v>
      </c>
      <c r="C54" s="36" t="s">
        <v>100</v>
      </c>
      <c r="D54" s="37">
        <v>16331200</v>
      </c>
      <c r="E54" s="37">
        <v>15028823.51</v>
      </c>
      <c r="F54" s="38">
        <f t="shared" si="1"/>
        <v>1302376.4900000002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16331200</v>
      </c>
      <c r="E55" s="37">
        <v>15028823.51</v>
      </c>
      <c r="F55" s="38">
        <f t="shared" si="1"/>
        <v>1302376.4900000002</v>
      </c>
    </row>
    <row r="56" spans="1:6">
      <c r="A56" s="34" t="s">
        <v>103</v>
      </c>
      <c r="B56" s="35" t="s">
        <v>30</v>
      </c>
      <c r="C56" s="36" t="s">
        <v>104</v>
      </c>
      <c r="D56" s="37">
        <v>1400000</v>
      </c>
      <c r="E56" s="37">
        <v>262237.43</v>
      </c>
      <c r="F56" s="38">
        <f t="shared" si="1"/>
        <v>1137762.57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1400000</v>
      </c>
      <c r="E57" s="37">
        <v>262237.43</v>
      </c>
      <c r="F57" s="38">
        <f t="shared" si="1"/>
        <v>1137762.57</v>
      </c>
    </row>
    <row r="58" spans="1:6">
      <c r="A58" s="34" t="s">
        <v>107</v>
      </c>
      <c r="B58" s="35" t="s">
        <v>30</v>
      </c>
      <c r="C58" s="36" t="s">
        <v>108</v>
      </c>
      <c r="D58" s="37">
        <v>47600</v>
      </c>
      <c r="E58" s="37">
        <v>38100</v>
      </c>
      <c r="F58" s="38">
        <f t="shared" si="1"/>
        <v>9500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47600</v>
      </c>
      <c r="E59" s="37">
        <v>38100</v>
      </c>
      <c r="F59" s="38">
        <f t="shared" si="1"/>
        <v>9500</v>
      </c>
    </row>
    <row r="60" spans="1:6" ht="56.25">
      <c r="A60" s="34" t="s">
        <v>111</v>
      </c>
      <c r="B60" s="35" t="s">
        <v>30</v>
      </c>
      <c r="C60" s="36" t="s">
        <v>112</v>
      </c>
      <c r="D60" s="37">
        <v>47600</v>
      </c>
      <c r="E60" s="37">
        <v>38100</v>
      </c>
      <c r="F60" s="38">
        <f t="shared" si="1"/>
        <v>9500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47600</v>
      </c>
      <c r="E61" s="37">
        <v>38100</v>
      </c>
      <c r="F61" s="38">
        <f t="shared" si="1"/>
        <v>9500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30668012.129999999</v>
      </c>
      <c r="E62" s="37">
        <v>18620286.190000001</v>
      </c>
      <c r="F62" s="38">
        <f t="shared" si="1"/>
        <v>12047725.939999998</v>
      </c>
    </row>
    <row r="63" spans="1:6" ht="67.5">
      <c r="A63" s="34" t="s">
        <v>117</v>
      </c>
      <c r="B63" s="35" t="s">
        <v>30</v>
      </c>
      <c r="C63" s="36" t="s">
        <v>118</v>
      </c>
      <c r="D63" s="37">
        <v>2805800</v>
      </c>
      <c r="E63" s="37">
        <v>36800</v>
      </c>
      <c r="F63" s="38">
        <f t="shared" si="1"/>
        <v>2769000</v>
      </c>
    </row>
    <row r="64" spans="1:6" ht="45">
      <c r="A64" s="34" t="s">
        <v>119</v>
      </c>
      <c r="B64" s="35" t="s">
        <v>30</v>
      </c>
      <c r="C64" s="36" t="s">
        <v>120</v>
      </c>
      <c r="D64" s="37">
        <v>2805800</v>
      </c>
      <c r="E64" s="37">
        <v>36800</v>
      </c>
      <c r="F64" s="38">
        <f t="shared" si="1"/>
        <v>2769000</v>
      </c>
    </row>
    <row r="65" spans="1:6" ht="78.75">
      <c r="A65" s="39" t="s">
        <v>121</v>
      </c>
      <c r="B65" s="35" t="s">
        <v>30</v>
      </c>
      <c r="C65" s="36" t="s">
        <v>122</v>
      </c>
      <c r="D65" s="37">
        <v>23837837.129999999</v>
      </c>
      <c r="E65" s="37">
        <v>16980135.440000001</v>
      </c>
      <c r="F65" s="38">
        <f t="shared" si="1"/>
        <v>6857701.6899999976</v>
      </c>
    </row>
    <row r="66" spans="1:6" ht="56.25">
      <c r="A66" s="34" t="s">
        <v>123</v>
      </c>
      <c r="B66" s="35" t="s">
        <v>30</v>
      </c>
      <c r="C66" s="36" t="s">
        <v>124</v>
      </c>
      <c r="D66" s="37">
        <v>11858000</v>
      </c>
      <c r="E66" s="37">
        <v>8376751.8099999996</v>
      </c>
      <c r="F66" s="38">
        <f t="shared" si="1"/>
        <v>3481248.1900000004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11858000</v>
      </c>
      <c r="E67" s="37">
        <v>8376751.8099999996</v>
      </c>
      <c r="F67" s="38">
        <f t="shared" si="1"/>
        <v>3481248.1900000004</v>
      </c>
    </row>
    <row r="68" spans="1:6" ht="67.5">
      <c r="A68" s="39" t="s">
        <v>127</v>
      </c>
      <c r="B68" s="35" t="s">
        <v>30</v>
      </c>
      <c r="C68" s="36" t="s">
        <v>128</v>
      </c>
      <c r="D68" s="37">
        <v>1700000</v>
      </c>
      <c r="E68" s="37">
        <v>1191440.9099999999</v>
      </c>
      <c r="F68" s="38">
        <f t="shared" si="1"/>
        <v>508559.09000000008</v>
      </c>
    </row>
    <row r="69" spans="1:6" ht="67.5">
      <c r="A69" s="34" t="s">
        <v>129</v>
      </c>
      <c r="B69" s="35" t="s">
        <v>30</v>
      </c>
      <c r="C69" s="36" t="s">
        <v>130</v>
      </c>
      <c r="D69" s="37">
        <v>1700000</v>
      </c>
      <c r="E69" s="37">
        <v>1191440.9099999999</v>
      </c>
      <c r="F69" s="38">
        <f t="shared" si="1"/>
        <v>508559.09000000008</v>
      </c>
    </row>
    <row r="70" spans="1:6" ht="67.5">
      <c r="A70" s="39" t="s">
        <v>131</v>
      </c>
      <c r="B70" s="35" t="s">
        <v>30</v>
      </c>
      <c r="C70" s="36" t="s">
        <v>132</v>
      </c>
      <c r="D70" s="37">
        <v>69637.13</v>
      </c>
      <c r="E70" s="37">
        <v>2830.16</v>
      </c>
      <c r="F70" s="38">
        <f t="shared" si="1"/>
        <v>66806.97</v>
      </c>
    </row>
    <row r="71" spans="1:6" ht="56.25">
      <c r="A71" s="34" t="s">
        <v>133</v>
      </c>
      <c r="B71" s="35" t="s">
        <v>30</v>
      </c>
      <c r="C71" s="36" t="s">
        <v>134</v>
      </c>
      <c r="D71" s="37">
        <v>69637.13</v>
      </c>
      <c r="E71" s="37">
        <v>2830.16</v>
      </c>
      <c r="F71" s="38">
        <f t="shared" si="1"/>
        <v>66806.97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10210200</v>
      </c>
      <c r="E72" s="37">
        <v>7409112.5599999996</v>
      </c>
      <c r="F72" s="38">
        <f t="shared" si="1"/>
        <v>2801087.4400000004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10210200</v>
      </c>
      <c r="E73" s="37">
        <v>7409112.5599999996</v>
      </c>
      <c r="F73" s="38">
        <f t="shared" si="1"/>
        <v>2801087.4400000004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1824375</v>
      </c>
      <c r="E74" s="37">
        <v>22500</v>
      </c>
      <c r="F74" s="38">
        <f t="shared" si="1"/>
        <v>1801875</v>
      </c>
    </row>
    <row r="75" spans="1:6" ht="45">
      <c r="A75" s="34" t="s">
        <v>141</v>
      </c>
      <c r="B75" s="35" t="s">
        <v>30</v>
      </c>
      <c r="C75" s="36" t="s">
        <v>142</v>
      </c>
      <c r="D75" s="37">
        <v>1824375</v>
      </c>
      <c r="E75" s="37">
        <v>22500</v>
      </c>
      <c r="F75" s="38">
        <f t="shared" si="1"/>
        <v>1801875</v>
      </c>
    </row>
    <row r="76" spans="1:6" ht="45">
      <c r="A76" s="34" t="s">
        <v>143</v>
      </c>
      <c r="B76" s="35" t="s">
        <v>30</v>
      </c>
      <c r="C76" s="36" t="s">
        <v>144</v>
      </c>
      <c r="D76" s="37">
        <v>1824375</v>
      </c>
      <c r="E76" s="37">
        <v>22500</v>
      </c>
      <c r="F76" s="38">
        <f t="shared" si="1"/>
        <v>1801875</v>
      </c>
    </row>
    <row r="77" spans="1:6" ht="67.5">
      <c r="A77" s="39" t="s">
        <v>145</v>
      </c>
      <c r="B77" s="35" t="s">
        <v>30</v>
      </c>
      <c r="C77" s="36" t="s">
        <v>146</v>
      </c>
      <c r="D77" s="37">
        <v>2200000</v>
      </c>
      <c r="E77" s="37">
        <v>1580850.75</v>
      </c>
      <c r="F77" s="38">
        <f t="shared" si="1"/>
        <v>619149.25</v>
      </c>
    </row>
    <row r="78" spans="1:6" ht="67.5">
      <c r="A78" s="39" t="s">
        <v>147</v>
      </c>
      <c r="B78" s="35" t="s">
        <v>30</v>
      </c>
      <c r="C78" s="36" t="s">
        <v>148</v>
      </c>
      <c r="D78" s="37">
        <v>2200000</v>
      </c>
      <c r="E78" s="37">
        <v>1580850.75</v>
      </c>
      <c r="F78" s="38">
        <f t="shared" si="1"/>
        <v>619149.25</v>
      </c>
    </row>
    <row r="79" spans="1:6" ht="67.5">
      <c r="A79" s="34" t="s">
        <v>149</v>
      </c>
      <c r="B79" s="35" t="s">
        <v>30</v>
      </c>
      <c r="C79" s="36" t="s">
        <v>150</v>
      </c>
      <c r="D79" s="37">
        <v>2200000</v>
      </c>
      <c r="E79" s="37">
        <v>1580850.75</v>
      </c>
      <c r="F79" s="38">
        <f t="shared" si="1"/>
        <v>619149.25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288120.37</v>
      </c>
      <c r="E80" s="37">
        <v>240177.93</v>
      </c>
      <c r="F80" s="38">
        <f t="shared" si="1"/>
        <v>47942.44</v>
      </c>
    </row>
    <row r="81" spans="1:6">
      <c r="A81" s="34" t="s">
        <v>153</v>
      </c>
      <c r="B81" s="35" t="s">
        <v>30</v>
      </c>
      <c r="C81" s="36" t="s">
        <v>154</v>
      </c>
      <c r="D81" s="37">
        <v>62792.58</v>
      </c>
      <c r="E81" s="37">
        <v>14850.14</v>
      </c>
      <c r="F81" s="38">
        <f t="shared" si="1"/>
        <v>47942.44</v>
      </c>
    </row>
    <row r="82" spans="1:6">
      <c r="A82" s="34" t="s">
        <v>155</v>
      </c>
      <c r="B82" s="35" t="s">
        <v>30</v>
      </c>
      <c r="C82" s="36" t="s">
        <v>156</v>
      </c>
      <c r="D82" s="37">
        <v>62792.58</v>
      </c>
      <c r="E82" s="37">
        <v>14850.14</v>
      </c>
      <c r="F82" s="38">
        <f t="shared" si="1"/>
        <v>47942.44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62792.58</v>
      </c>
      <c r="E83" s="37">
        <v>14850.14</v>
      </c>
      <c r="F83" s="38">
        <f t="shared" si="1"/>
        <v>47942.44</v>
      </c>
    </row>
    <row r="84" spans="1:6">
      <c r="A84" s="34" t="s">
        <v>159</v>
      </c>
      <c r="B84" s="35" t="s">
        <v>30</v>
      </c>
      <c r="C84" s="36" t="s">
        <v>160</v>
      </c>
      <c r="D84" s="37">
        <v>225327.79</v>
      </c>
      <c r="E84" s="37">
        <v>225327.79</v>
      </c>
      <c r="F84" s="38" t="str">
        <f t="shared" si="1"/>
        <v>-</v>
      </c>
    </row>
    <row r="85" spans="1:6">
      <c r="A85" s="34" t="s">
        <v>161</v>
      </c>
      <c r="B85" s="35" t="s">
        <v>30</v>
      </c>
      <c r="C85" s="36" t="s">
        <v>162</v>
      </c>
      <c r="D85" s="37">
        <v>225327.79</v>
      </c>
      <c r="E85" s="37">
        <v>225327.79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225327.79</v>
      </c>
      <c r="E86" s="37">
        <v>225327.79</v>
      </c>
      <c r="F86" s="38" t="str">
        <f t="shared" si="2"/>
        <v>-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5200000</v>
      </c>
      <c r="E87" s="37">
        <v>3248399.61</v>
      </c>
      <c r="F87" s="38">
        <f t="shared" si="2"/>
        <v>1951600.3900000001</v>
      </c>
    </row>
    <row r="88" spans="1:6" ht="67.5">
      <c r="A88" s="39" t="s">
        <v>167</v>
      </c>
      <c r="B88" s="35" t="s">
        <v>30</v>
      </c>
      <c r="C88" s="36" t="s">
        <v>168</v>
      </c>
      <c r="D88" s="37">
        <v>5000000</v>
      </c>
      <c r="E88" s="37">
        <v>3128593.23</v>
      </c>
      <c r="F88" s="38">
        <f t="shared" si="2"/>
        <v>1871406.77</v>
      </c>
    </row>
    <row r="89" spans="1:6" ht="78.75">
      <c r="A89" s="39" t="s">
        <v>169</v>
      </c>
      <c r="B89" s="35" t="s">
        <v>30</v>
      </c>
      <c r="C89" s="36" t="s">
        <v>170</v>
      </c>
      <c r="D89" s="37">
        <v>5000000</v>
      </c>
      <c r="E89" s="37">
        <v>3128593.23</v>
      </c>
      <c r="F89" s="38">
        <f t="shared" si="2"/>
        <v>1871406.77</v>
      </c>
    </row>
    <row r="90" spans="1:6" ht="78.75">
      <c r="A90" s="39" t="s">
        <v>171</v>
      </c>
      <c r="B90" s="35" t="s">
        <v>30</v>
      </c>
      <c r="C90" s="36" t="s">
        <v>172</v>
      </c>
      <c r="D90" s="37">
        <v>5000000</v>
      </c>
      <c r="E90" s="37">
        <v>3128593.23</v>
      </c>
      <c r="F90" s="38">
        <f t="shared" si="2"/>
        <v>1871406.77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200000</v>
      </c>
      <c r="E91" s="37">
        <v>119806.38</v>
      </c>
      <c r="F91" s="38">
        <f t="shared" si="2"/>
        <v>80193.62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200000</v>
      </c>
      <c r="E92" s="37">
        <v>119806.38</v>
      </c>
      <c r="F92" s="38">
        <f t="shared" si="2"/>
        <v>80193.62</v>
      </c>
    </row>
    <row r="93" spans="1:6" ht="45">
      <c r="A93" s="34" t="s">
        <v>177</v>
      </c>
      <c r="B93" s="35" t="s">
        <v>30</v>
      </c>
      <c r="C93" s="36" t="s">
        <v>178</v>
      </c>
      <c r="D93" s="37">
        <v>200000</v>
      </c>
      <c r="E93" s="37">
        <v>119806.38</v>
      </c>
      <c r="F93" s="38">
        <f t="shared" si="2"/>
        <v>80193.62</v>
      </c>
    </row>
    <row r="94" spans="1:6">
      <c r="A94" s="34" t="s">
        <v>179</v>
      </c>
      <c r="B94" s="35" t="s">
        <v>30</v>
      </c>
      <c r="C94" s="36" t="s">
        <v>180</v>
      </c>
      <c r="D94" s="37">
        <v>1552065.27</v>
      </c>
      <c r="E94" s="37">
        <v>1560100.67</v>
      </c>
      <c r="F94" s="38" t="str">
        <f t="shared" si="2"/>
        <v>-</v>
      </c>
    </row>
    <row r="95" spans="1:6" ht="56.25">
      <c r="A95" s="34" t="s">
        <v>181</v>
      </c>
      <c r="B95" s="35" t="s">
        <v>30</v>
      </c>
      <c r="C95" s="36" t="s">
        <v>182</v>
      </c>
      <c r="D95" s="37">
        <v>1441665.27</v>
      </c>
      <c r="E95" s="37">
        <v>1441665.27</v>
      </c>
      <c r="F95" s="38" t="str">
        <f t="shared" si="2"/>
        <v>-</v>
      </c>
    </row>
    <row r="96" spans="1:6" ht="56.25">
      <c r="A96" s="34" t="s">
        <v>183</v>
      </c>
      <c r="B96" s="35" t="s">
        <v>30</v>
      </c>
      <c r="C96" s="36" t="s">
        <v>184</v>
      </c>
      <c r="D96" s="37">
        <v>1441665.27</v>
      </c>
      <c r="E96" s="37">
        <v>1441665.27</v>
      </c>
      <c r="F96" s="38" t="str">
        <f t="shared" si="2"/>
        <v>-</v>
      </c>
    </row>
    <row r="97" spans="1:6" ht="45">
      <c r="A97" s="34" t="s">
        <v>185</v>
      </c>
      <c r="B97" s="35" t="s">
        <v>30</v>
      </c>
      <c r="C97" s="36" t="s">
        <v>186</v>
      </c>
      <c r="D97" s="37">
        <v>12000</v>
      </c>
      <c r="E97" s="37">
        <v>9743.9</v>
      </c>
      <c r="F97" s="38">
        <f t="shared" si="2"/>
        <v>2256.1000000000004</v>
      </c>
    </row>
    <row r="98" spans="1:6" ht="56.25">
      <c r="A98" s="34" t="s">
        <v>187</v>
      </c>
      <c r="B98" s="35" t="s">
        <v>30</v>
      </c>
      <c r="C98" s="36" t="s">
        <v>188</v>
      </c>
      <c r="D98" s="37">
        <v>12000</v>
      </c>
      <c r="E98" s="37">
        <v>9743.9</v>
      </c>
      <c r="F98" s="38">
        <f t="shared" si="2"/>
        <v>2256.1000000000004</v>
      </c>
    </row>
    <row r="99" spans="1:6" ht="22.5">
      <c r="A99" s="34" t="s">
        <v>189</v>
      </c>
      <c r="B99" s="35" t="s">
        <v>30</v>
      </c>
      <c r="C99" s="36" t="s">
        <v>190</v>
      </c>
      <c r="D99" s="37">
        <v>98400</v>
      </c>
      <c r="E99" s="37">
        <v>108691.5</v>
      </c>
      <c r="F99" s="38" t="str">
        <f t="shared" si="2"/>
        <v>-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98400</v>
      </c>
      <c r="E100" s="37">
        <v>108691.5</v>
      </c>
      <c r="F100" s="38" t="str">
        <f t="shared" si="2"/>
        <v>-</v>
      </c>
    </row>
    <row r="101" spans="1:6">
      <c r="A101" s="34" t="s">
        <v>193</v>
      </c>
      <c r="B101" s="35" t="s">
        <v>30</v>
      </c>
      <c r="C101" s="36" t="s">
        <v>194</v>
      </c>
      <c r="D101" s="37">
        <v>109755.73</v>
      </c>
      <c r="E101" s="37">
        <v>109755.73</v>
      </c>
      <c r="F101" s="38" t="str">
        <f t="shared" si="2"/>
        <v>-</v>
      </c>
    </row>
    <row r="102" spans="1:6">
      <c r="A102" s="34" t="s">
        <v>195</v>
      </c>
      <c r="B102" s="35" t="s">
        <v>30</v>
      </c>
      <c r="C102" s="36" t="s">
        <v>196</v>
      </c>
      <c r="D102" s="37">
        <v>109755.73</v>
      </c>
      <c r="E102" s="37">
        <v>109755.73</v>
      </c>
      <c r="F102" s="38" t="str">
        <f t="shared" si="2"/>
        <v>-</v>
      </c>
    </row>
    <row r="103" spans="1:6" ht="22.5">
      <c r="A103" s="34" t="s">
        <v>197</v>
      </c>
      <c r="B103" s="35" t="s">
        <v>30</v>
      </c>
      <c r="C103" s="36" t="s">
        <v>198</v>
      </c>
      <c r="D103" s="37">
        <v>109755.73</v>
      </c>
      <c r="E103" s="37">
        <v>109755.73</v>
      </c>
      <c r="F103" s="38" t="str">
        <f t="shared" si="2"/>
        <v>-</v>
      </c>
    </row>
    <row r="104" spans="1:6" ht="22.5">
      <c r="A104" s="34" t="s">
        <v>197</v>
      </c>
      <c r="B104" s="35" t="s">
        <v>30</v>
      </c>
      <c r="C104" s="36" t="s">
        <v>199</v>
      </c>
      <c r="D104" s="37">
        <v>109755.73</v>
      </c>
      <c r="E104" s="37">
        <v>109755.73</v>
      </c>
      <c r="F104" s="38" t="str">
        <f t="shared" si="2"/>
        <v>-</v>
      </c>
    </row>
    <row r="105" spans="1:6">
      <c r="A105" s="34" t="s">
        <v>200</v>
      </c>
      <c r="B105" s="35" t="s">
        <v>30</v>
      </c>
      <c r="C105" s="36" t="s">
        <v>201</v>
      </c>
      <c r="D105" s="37">
        <v>84170094.159999996</v>
      </c>
      <c r="E105" s="37">
        <v>63380196.100000001</v>
      </c>
      <c r="F105" s="38">
        <f t="shared" si="2"/>
        <v>20789898.059999995</v>
      </c>
    </row>
    <row r="106" spans="1:6" ht="33.75">
      <c r="A106" s="34" t="s">
        <v>202</v>
      </c>
      <c r="B106" s="35" t="s">
        <v>30</v>
      </c>
      <c r="C106" s="36" t="s">
        <v>203</v>
      </c>
      <c r="D106" s="37">
        <v>84170094.159999996</v>
      </c>
      <c r="E106" s="37">
        <v>73281502.450000003</v>
      </c>
      <c r="F106" s="38">
        <f t="shared" si="2"/>
        <v>10888591.709999993</v>
      </c>
    </row>
    <row r="107" spans="1:6" ht="22.5">
      <c r="A107" s="34" t="s">
        <v>204</v>
      </c>
      <c r="B107" s="35" t="s">
        <v>30</v>
      </c>
      <c r="C107" s="36" t="s">
        <v>205</v>
      </c>
      <c r="D107" s="37">
        <v>20938390</v>
      </c>
      <c r="E107" s="37">
        <v>14972857.09</v>
      </c>
      <c r="F107" s="38">
        <f t="shared" si="2"/>
        <v>5965532.9100000001</v>
      </c>
    </row>
    <row r="108" spans="1:6">
      <c r="A108" s="34" t="s">
        <v>206</v>
      </c>
      <c r="B108" s="35" t="s">
        <v>30</v>
      </c>
      <c r="C108" s="36" t="s">
        <v>207</v>
      </c>
      <c r="D108" s="37">
        <v>15272790</v>
      </c>
      <c r="E108" s="37">
        <v>13745511</v>
      </c>
      <c r="F108" s="38">
        <f t="shared" si="2"/>
        <v>1527279</v>
      </c>
    </row>
    <row r="109" spans="1:6" ht="22.5">
      <c r="A109" s="34" t="s">
        <v>208</v>
      </c>
      <c r="B109" s="35" t="s">
        <v>30</v>
      </c>
      <c r="C109" s="36" t="s">
        <v>209</v>
      </c>
      <c r="D109" s="37">
        <v>15272790</v>
      </c>
      <c r="E109" s="37">
        <v>13745511</v>
      </c>
      <c r="F109" s="38">
        <f t="shared" si="2"/>
        <v>1527279</v>
      </c>
    </row>
    <row r="110" spans="1:6" ht="22.5">
      <c r="A110" s="34" t="s">
        <v>210</v>
      </c>
      <c r="B110" s="35" t="s">
        <v>30</v>
      </c>
      <c r="C110" s="36" t="s">
        <v>211</v>
      </c>
      <c r="D110" s="37">
        <v>5665600</v>
      </c>
      <c r="E110" s="37">
        <v>1227346.0900000001</v>
      </c>
      <c r="F110" s="38">
        <f t="shared" si="2"/>
        <v>4438253.91</v>
      </c>
    </row>
    <row r="111" spans="1:6" ht="22.5">
      <c r="A111" s="34" t="s">
        <v>212</v>
      </c>
      <c r="B111" s="35" t="s">
        <v>30</v>
      </c>
      <c r="C111" s="36" t="s">
        <v>213</v>
      </c>
      <c r="D111" s="37">
        <v>5665600</v>
      </c>
      <c r="E111" s="37">
        <v>1227346.0900000001</v>
      </c>
      <c r="F111" s="38">
        <f t="shared" si="2"/>
        <v>4438253.91</v>
      </c>
    </row>
    <row r="112" spans="1:6" ht="22.5">
      <c r="A112" s="34" t="s">
        <v>214</v>
      </c>
      <c r="B112" s="35" t="s">
        <v>30</v>
      </c>
      <c r="C112" s="36" t="s">
        <v>215</v>
      </c>
      <c r="D112" s="37">
        <v>47409773</v>
      </c>
      <c r="E112" s="37">
        <v>47105983</v>
      </c>
      <c r="F112" s="38">
        <f t="shared" si="2"/>
        <v>303790</v>
      </c>
    </row>
    <row r="113" spans="1:6" ht="22.5">
      <c r="A113" s="34" t="s">
        <v>216</v>
      </c>
      <c r="B113" s="35" t="s">
        <v>30</v>
      </c>
      <c r="C113" s="36" t="s">
        <v>217</v>
      </c>
      <c r="D113" s="37">
        <v>1341490</v>
      </c>
      <c r="E113" s="37">
        <v>1341490</v>
      </c>
      <c r="F113" s="38" t="str">
        <f t="shared" si="2"/>
        <v>-</v>
      </c>
    </row>
    <row r="114" spans="1:6" ht="22.5">
      <c r="A114" s="34" t="s">
        <v>218</v>
      </c>
      <c r="B114" s="35" t="s">
        <v>30</v>
      </c>
      <c r="C114" s="36" t="s">
        <v>219</v>
      </c>
      <c r="D114" s="37">
        <v>1341490</v>
      </c>
      <c r="E114" s="37">
        <v>1341490</v>
      </c>
      <c r="F114" s="38" t="str">
        <f t="shared" si="2"/>
        <v>-</v>
      </c>
    </row>
    <row r="115" spans="1:6" ht="67.5">
      <c r="A115" s="39" t="s">
        <v>220</v>
      </c>
      <c r="B115" s="35" t="s">
        <v>30</v>
      </c>
      <c r="C115" s="36" t="s">
        <v>221</v>
      </c>
      <c r="D115" s="37">
        <v>7601500</v>
      </c>
      <c r="E115" s="37">
        <v>7601500</v>
      </c>
      <c r="F115" s="38" t="str">
        <f t="shared" si="2"/>
        <v>-</v>
      </c>
    </row>
    <row r="116" spans="1:6" ht="78.75">
      <c r="A116" s="39" t="s">
        <v>222</v>
      </c>
      <c r="B116" s="35" t="s">
        <v>30</v>
      </c>
      <c r="C116" s="36" t="s">
        <v>223</v>
      </c>
      <c r="D116" s="37">
        <v>7601500</v>
      </c>
      <c r="E116" s="37">
        <v>7601500</v>
      </c>
      <c r="F116" s="38" t="str">
        <f t="shared" si="2"/>
        <v>-</v>
      </c>
    </row>
    <row r="117" spans="1:6" ht="56.25">
      <c r="A117" s="34" t="s">
        <v>224</v>
      </c>
      <c r="B117" s="35" t="s">
        <v>30</v>
      </c>
      <c r="C117" s="36" t="s">
        <v>225</v>
      </c>
      <c r="D117" s="37">
        <v>7014493</v>
      </c>
      <c r="E117" s="37">
        <v>7014493</v>
      </c>
      <c r="F117" s="38" t="str">
        <f t="shared" ref="F117:F137" si="3">IF(OR(D117="-",IF(E117="-",0,E117)&gt;=IF(D117="-",0,D117)),"-",IF(D117="-",0,D117)-IF(E117="-",0,E117))</f>
        <v>-</v>
      </c>
    </row>
    <row r="118" spans="1:6" ht="67.5">
      <c r="A118" s="34" t="s">
        <v>226</v>
      </c>
      <c r="B118" s="35" t="s">
        <v>30</v>
      </c>
      <c r="C118" s="36" t="s">
        <v>227</v>
      </c>
      <c r="D118" s="37">
        <v>7014493</v>
      </c>
      <c r="E118" s="37">
        <v>7014493</v>
      </c>
      <c r="F118" s="38" t="str">
        <f t="shared" si="3"/>
        <v>-</v>
      </c>
    </row>
    <row r="119" spans="1:6" ht="45">
      <c r="A119" s="34" t="s">
        <v>228</v>
      </c>
      <c r="B119" s="35" t="s">
        <v>30</v>
      </c>
      <c r="C119" s="36" t="s">
        <v>229</v>
      </c>
      <c r="D119" s="37">
        <v>20000000</v>
      </c>
      <c r="E119" s="37">
        <v>20000000</v>
      </c>
      <c r="F119" s="38" t="str">
        <f t="shared" si="3"/>
        <v>-</v>
      </c>
    </row>
    <row r="120" spans="1:6" ht="45">
      <c r="A120" s="34" t="s">
        <v>230</v>
      </c>
      <c r="B120" s="35" t="s">
        <v>30</v>
      </c>
      <c r="C120" s="36" t="s">
        <v>231</v>
      </c>
      <c r="D120" s="37">
        <v>20000000</v>
      </c>
      <c r="E120" s="37">
        <v>20000000</v>
      </c>
      <c r="F120" s="38" t="str">
        <f t="shared" si="3"/>
        <v>-</v>
      </c>
    </row>
    <row r="121" spans="1:6">
      <c r="A121" s="34" t="s">
        <v>232</v>
      </c>
      <c r="B121" s="35" t="s">
        <v>30</v>
      </c>
      <c r="C121" s="36" t="s">
        <v>233</v>
      </c>
      <c r="D121" s="37">
        <v>11452290</v>
      </c>
      <c r="E121" s="37">
        <v>11148500</v>
      </c>
      <c r="F121" s="38">
        <f t="shared" si="3"/>
        <v>303790</v>
      </c>
    </row>
    <row r="122" spans="1:6">
      <c r="A122" s="34" t="s">
        <v>234</v>
      </c>
      <c r="B122" s="35" t="s">
        <v>30</v>
      </c>
      <c r="C122" s="36" t="s">
        <v>235</v>
      </c>
      <c r="D122" s="37">
        <v>11452290</v>
      </c>
      <c r="E122" s="37">
        <v>11148500</v>
      </c>
      <c r="F122" s="38">
        <f t="shared" si="3"/>
        <v>303790</v>
      </c>
    </row>
    <row r="123" spans="1:6" ht="22.5">
      <c r="A123" s="34" t="s">
        <v>236</v>
      </c>
      <c r="B123" s="35" t="s">
        <v>30</v>
      </c>
      <c r="C123" s="36" t="s">
        <v>237</v>
      </c>
      <c r="D123" s="37">
        <v>2321315</v>
      </c>
      <c r="E123" s="37">
        <v>1740986.25</v>
      </c>
      <c r="F123" s="38">
        <f t="shared" si="3"/>
        <v>580328.75</v>
      </c>
    </row>
    <row r="124" spans="1:6" ht="33.75">
      <c r="A124" s="34" t="s">
        <v>238</v>
      </c>
      <c r="B124" s="35" t="s">
        <v>30</v>
      </c>
      <c r="C124" s="36" t="s">
        <v>239</v>
      </c>
      <c r="D124" s="37">
        <v>1229115</v>
      </c>
      <c r="E124" s="37">
        <v>921836.25</v>
      </c>
      <c r="F124" s="38">
        <f t="shared" si="3"/>
        <v>307278.75</v>
      </c>
    </row>
    <row r="125" spans="1:6" ht="33.75">
      <c r="A125" s="34" t="s">
        <v>240</v>
      </c>
      <c r="B125" s="35" t="s">
        <v>30</v>
      </c>
      <c r="C125" s="36" t="s">
        <v>241</v>
      </c>
      <c r="D125" s="37">
        <v>1229115</v>
      </c>
      <c r="E125" s="37">
        <v>921836.25</v>
      </c>
      <c r="F125" s="38">
        <f t="shared" si="3"/>
        <v>307278.75</v>
      </c>
    </row>
    <row r="126" spans="1:6" ht="33.75">
      <c r="A126" s="34" t="s">
        <v>242</v>
      </c>
      <c r="B126" s="35" t="s">
        <v>30</v>
      </c>
      <c r="C126" s="36" t="s">
        <v>243</v>
      </c>
      <c r="D126" s="37">
        <v>1092200</v>
      </c>
      <c r="E126" s="37">
        <v>819150</v>
      </c>
      <c r="F126" s="38">
        <f t="shared" si="3"/>
        <v>273050</v>
      </c>
    </row>
    <row r="127" spans="1:6" ht="33.75">
      <c r="A127" s="34" t="s">
        <v>244</v>
      </c>
      <c r="B127" s="35" t="s">
        <v>30</v>
      </c>
      <c r="C127" s="36" t="s">
        <v>245</v>
      </c>
      <c r="D127" s="37">
        <v>1092200</v>
      </c>
      <c r="E127" s="37">
        <v>819150</v>
      </c>
      <c r="F127" s="38">
        <f t="shared" si="3"/>
        <v>273050</v>
      </c>
    </row>
    <row r="128" spans="1:6">
      <c r="A128" s="34" t="s">
        <v>246</v>
      </c>
      <c r="B128" s="35" t="s">
        <v>30</v>
      </c>
      <c r="C128" s="36" t="s">
        <v>247</v>
      </c>
      <c r="D128" s="37">
        <v>13500616.16</v>
      </c>
      <c r="E128" s="37">
        <v>9461676.1099999994</v>
      </c>
      <c r="F128" s="38">
        <f t="shared" si="3"/>
        <v>4038940.0500000007</v>
      </c>
    </row>
    <row r="129" spans="1:6" ht="22.5">
      <c r="A129" s="34" t="s">
        <v>248</v>
      </c>
      <c r="B129" s="35" t="s">
        <v>30</v>
      </c>
      <c r="C129" s="36" t="s">
        <v>249</v>
      </c>
      <c r="D129" s="37">
        <v>13500616.16</v>
      </c>
      <c r="E129" s="37">
        <v>9461676.1099999994</v>
      </c>
      <c r="F129" s="38">
        <f t="shared" si="3"/>
        <v>4038940.0500000007</v>
      </c>
    </row>
    <row r="130" spans="1:6" ht="22.5">
      <c r="A130" s="34" t="s">
        <v>250</v>
      </c>
      <c r="B130" s="35" t="s">
        <v>30</v>
      </c>
      <c r="C130" s="36" t="s">
        <v>251</v>
      </c>
      <c r="D130" s="37">
        <v>13500616.16</v>
      </c>
      <c r="E130" s="37">
        <v>9461676.1099999994</v>
      </c>
      <c r="F130" s="38">
        <f t="shared" si="3"/>
        <v>4038940.0500000007</v>
      </c>
    </row>
    <row r="131" spans="1:6" ht="78.75">
      <c r="A131" s="34" t="s">
        <v>252</v>
      </c>
      <c r="B131" s="35" t="s">
        <v>30</v>
      </c>
      <c r="C131" s="36" t="s">
        <v>253</v>
      </c>
      <c r="D131" s="37" t="s">
        <v>45</v>
      </c>
      <c r="E131" s="37">
        <v>41178.199999999997</v>
      </c>
      <c r="F131" s="38" t="str">
        <f t="shared" si="3"/>
        <v>-</v>
      </c>
    </row>
    <row r="132" spans="1:6" ht="33.75">
      <c r="A132" s="34" t="s">
        <v>254</v>
      </c>
      <c r="B132" s="35" t="s">
        <v>30</v>
      </c>
      <c r="C132" s="36" t="s">
        <v>255</v>
      </c>
      <c r="D132" s="37" t="s">
        <v>45</v>
      </c>
      <c r="E132" s="37">
        <v>41178.199999999997</v>
      </c>
      <c r="F132" s="38" t="str">
        <f t="shared" si="3"/>
        <v>-</v>
      </c>
    </row>
    <row r="133" spans="1:6" ht="22.5">
      <c r="A133" s="34" t="s">
        <v>256</v>
      </c>
      <c r="B133" s="35" t="s">
        <v>30</v>
      </c>
      <c r="C133" s="36" t="s">
        <v>257</v>
      </c>
      <c r="D133" s="37" t="s">
        <v>45</v>
      </c>
      <c r="E133" s="37">
        <v>41178.199999999997</v>
      </c>
      <c r="F133" s="38" t="str">
        <f t="shared" si="3"/>
        <v>-</v>
      </c>
    </row>
    <row r="134" spans="1:6" ht="22.5">
      <c r="A134" s="34" t="s">
        <v>258</v>
      </c>
      <c r="B134" s="35" t="s">
        <v>30</v>
      </c>
      <c r="C134" s="36" t="s">
        <v>259</v>
      </c>
      <c r="D134" s="37" t="s">
        <v>45</v>
      </c>
      <c r="E134" s="37">
        <v>41178.199999999997</v>
      </c>
      <c r="F134" s="38" t="str">
        <f t="shared" si="3"/>
        <v>-</v>
      </c>
    </row>
    <row r="135" spans="1:6" ht="33.75">
      <c r="A135" s="34" t="s">
        <v>260</v>
      </c>
      <c r="B135" s="35" t="s">
        <v>30</v>
      </c>
      <c r="C135" s="36" t="s">
        <v>261</v>
      </c>
      <c r="D135" s="37" t="s">
        <v>45</v>
      </c>
      <c r="E135" s="37">
        <v>-9942484.5500000007</v>
      </c>
      <c r="F135" s="38" t="str">
        <f t="shared" si="3"/>
        <v>-</v>
      </c>
    </row>
    <row r="136" spans="1:6" ht="45">
      <c r="A136" s="34" t="s">
        <v>262</v>
      </c>
      <c r="B136" s="35" t="s">
        <v>30</v>
      </c>
      <c r="C136" s="36" t="s">
        <v>263</v>
      </c>
      <c r="D136" s="37" t="s">
        <v>45</v>
      </c>
      <c r="E136" s="37">
        <v>-9942484.5500000007</v>
      </c>
      <c r="F136" s="38" t="str">
        <f t="shared" si="3"/>
        <v>-</v>
      </c>
    </row>
    <row r="137" spans="1:6" ht="45">
      <c r="A137" s="34" t="s">
        <v>264</v>
      </c>
      <c r="B137" s="35" t="s">
        <v>30</v>
      </c>
      <c r="C137" s="36" t="s">
        <v>265</v>
      </c>
      <c r="D137" s="37" t="s">
        <v>45</v>
      </c>
      <c r="E137" s="37">
        <v>-9942484.5500000007</v>
      </c>
      <c r="F137" s="38" t="str">
        <f t="shared" si="3"/>
        <v>-</v>
      </c>
    </row>
    <row r="138" spans="1:6" ht="12.75" customHeight="1">
      <c r="A138" s="40"/>
      <c r="B138" s="41"/>
      <c r="C138" s="41"/>
      <c r="D138" s="42"/>
      <c r="E138" s="42"/>
      <c r="F13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266</v>
      </c>
      <c r="B2" s="97"/>
      <c r="C2" s="97"/>
      <c r="D2" s="97"/>
      <c r="E2" s="1"/>
      <c r="F2" s="13" t="s">
        <v>267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20</v>
      </c>
      <c r="B4" s="101" t="s">
        <v>21</v>
      </c>
      <c r="C4" s="113" t="s">
        <v>268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269</v>
      </c>
      <c r="B13" s="52" t="s">
        <v>270</v>
      </c>
      <c r="C13" s="53" t="s">
        <v>271</v>
      </c>
      <c r="D13" s="54">
        <v>210991809.25999999</v>
      </c>
      <c r="E13" s="55">
        <v>98081573.530000001</v>
      </c>
      <c r="F13" s="56">
        <f>IF(OR(D13="-",IF(E13="-",0,E13)&gt;=IF(D13="-",0,D13)),"-",IF(D13="-",0,D13)-IF(E13="-",0,E13))</f>
        <v>112910235.72999999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272</v>
      </c>
      <c r="B15" s="52" t="s">
        <v>270</v>
      </c>
      <c r="C15" s="53" t="s">
        <v>273</v>
      </c>
      <c r="D15" s="54">
        <v>210991809.25999999</v>
      </c>
      <c r="E15" s="55">
        <v>98081573.530000001</v>
      </c>
      <c r="F15" s="56">
        <f t="shared" ref="F15:F46" si="0">IF(OR(D15="-",IF(E15="-",0,E15)&gt;=IF(D15="-",0,D15)),"-",IF(D15="-",0,D15)-IF(E15="-",0,E15))</f>
        <v>112910235.72999999</v>
      </c>
    </row>
    <row r="16" spans="1:6" ht="33.75">
      <c r="A16" s="51" t="s">
        <v>14</v>
      </c>
      <c r="B16" s="52" t="s">
        <v>270</v>
      </c>
      <c r="C16" s="53" t="s">
        <v>274</v>
      </c>
      <c r="D16" s="54">
        <v>210393376.25999999</v>
      </c>
      <c r="E16" s="55">
        <v>97673308.530000001</v>
      </c>
      <c r="F16" s="56">
        <f t="shared" si="0"/>
        <v>112720067.72999999</v>
      </c>
    </row>
    <row r="17" spans="1:6">
      <c r="A17" s="51" t="s">
        <v>275</v>
      </c>
      <c r="B17" s="52" t="s">
        <v>270</v>
      </c>
      <c r="C17" s="53" t="s">
        <v>276</v>
      </c>
      <c r="D17" s="54">
        <v>31221410.539999999</v>
      </c>
      <c r="E17" s="55">
        <v>16587026.77</v>
      </c>
      <c r="F17" s="56">
        <f t="shared" si="0"/>
        <v>14634383.77</v>
      </c>
    </row>
    <row r="18" spans="1:6" ht="45">
      <c r="A18" s="51" t="s">
        <v>277</v>
      </c>
      <c r="B18" s="52" t="s">
        <v>270</v>
      </c>
      <c r="C18" s="53" t="s">
        <v>278</v>
      </c>
      <c r="D18" s="54">
        <v>21712093.469999999</v>
      </c>
      <c r="E18" s="55">
        <v>12316255.4</v>
      </c>
      <c r="F18" s="56">
        <f t="shared" si="0"/>
        <v>9395838.0699999984</v>
      </c>
    </row>
    <row r="19" spans="1:6">
      <c r="A19" s="51" t="s">
        <v>279</v>
      </c>
      <c r="B19" s="52" t="s">
        <v>270</v>
      </c>
      <c r="C19" s="53" t="s">
        <v>280</v>
      </c>
      <c r="D19" s="54">
        <v>1550281.65</v>
      </c>
      <c r="E19" s="55">
        <v>908398.81</v>
      </c>
      <c r="F19" s="56">
        <f t="shared" si="0"/>
        <v>641882.83999999985</v>
      </c>
    </row>
    <row r="20" spans="1:6" ht="22.5">
      <c r="A20" s="51" t="s">
        <v>281</v>
      </c>
      <c r="B20" s="52" t="s">
        <v>270</v>
      </c>
      <c r="C20" s="53" t="s">
        <v>282</v>
      </c>
      <c r="D20" s="54">
        <v>1129248.58</v>
      </c>
      <c r="E20" s="55">
        <v>674216.46</v>
      </c>
      <c r="F20" s="56">
        <f t="shared" si="0"/>
        <v>455032.12000000011</v>
      </c>
    </row>
    <row r="21" spans="1:6" ht="33.75">
      <c r="A21" s="51" t="s">
        <v>283</v>
      </c>
      <c r="B21" s="52" t="s">
        <v>270</v>
      </c>
      <c r="C21" s="53" t="s">
        <v>284</v>
      </c>
      <c r="D21" s="54">
        <v>80000</v>
      </c>
      <c r="E21" s="55">
        <v>36068.400000000001</v>
      </c>
      <c r="F21" s="56">
        <f t="shared" si="0"/>
        <v>43931.6</v>
      </c>
    </row>
    <row r="22" spans="1:6" ht="45">
      <c r="A22" s="51" t="s">
        <v>285</v>
      </c>
      <c r="B22" s="52" t="s">
        <v>270</v>
      </c>
      <c r="C22" s="53" t="s">
        <v>286</v>
      </c>
      <c r="D22" s="54">
        <v>341033.07</v>
      </c>
      <c r="E22" s="55">
        <v>198113.95</v>
      </c>
      <c r="F22" s="56">
        <f t="shared" si="0"/>
        <v>142919.12</v>
      </c>
    </row>
    <row r="23" spans="1:6">
      <c r="A23" s="51" t="s">
        <v>287</v>
      </c>
      <c r="B23" s="52" t="s">
        <v>270</v>
      </c>
      <c r="C23" s="53" t="s">
        <v>288</v>
      </c>
      <c r="D23" s="54">
        <v>20161811.82</v>
      </c>
      <c r="E23" s="55">
        <v>11407856.59</v>
      </c>
      <c r="F23" s="56">
        <f t="shared" si="0"/>
        <v>8753955.2300000004</v>
      </c>
    </row>
    <row r="24" spans="1:6" ht="22.5">
      <c r="A24" s="51" t="s">
        <v>281</v>
      </c>
      <c r="B24" s="52" t="s">
        <v>270</v>
      </c>
      <c r="C24" s="53" t="s">
        <v>289</v>
      </c>
      <c r="D24" s="54">
        <v>14849623.49</v>
      </c>
      <c r="E24" s="55">
        <v>8724842.0800000001</v>
      </c>
      <c r="F24" s="56">
        <f t="shared" si="0"/>
        <v>6124781.4100000001</v>
      </c>
    </row>
    <row r="25" spans="1:6" ht="33.75">
      <c r="A25" s="51" t="s">
        <v>283</v>
      </c>
      <c r="B25" s="52" t="s">
        <v>270</v>
      </c>
      <c r="C25" s="53" t="s">
        <v>290</v>
      </c>
      <c r="D25" s="54">
        <v>40000</v>
      </c>
      <c r="E25" s="55">
        <v>19310</v>
      </c>
      <c r="F25" s="56">
        <f t="shared" si="0"/>
        <v>20690</v>
      </c>
    </row>
    <row r="26" spans="1:6" ht="45">
      <c r="A26" s="51" t="s">
        <v>285</v>
      </c>
      <c r="B26" s="52" t="s">
        <v>270</v>
      </c>
      <c r="C26" s="53" t="s">
        <v>291</v>
      </c>
      <c r="D26" s="54">
        <v>4417276.53</v>
      </c>
      <c r="E26" s="55">
        <v>2381620.0699999998</v>
      </c>
      <c r="F26" s="56">
        <f t="shared" si="0"/>
        <v>2035656.4600000004</v>
      </c>
    </row>
    <row r="27" spans="1:6" ht="22.5">
      <c r="A27" s="51" t="s">
        <v>292</v>
      </c>
      <c r="B27" s="52" t="s">
        <v>270</v>
      </c>
      <c r="C27" s="53" t="s">
        <v>293</v>
      </c>
      <c r="D27" s="54">
        <v>234876.77</v>
      </c>
      <c r="E27" s="55">
        <v>27081.4</v>
      </c>
      <c r="F27" s="56">
        <f t="shared" si="0"/>
        <v>207795.37</v>
      </c>
    </row>
    <row r="28" spans="1:6" ht="33.75">
      <c r="A28" s="51" t="s">
        <v>294</v>
      </c>
      <c r="B28" s="52" t="s">
        <v>270</v>
      </c>
      <c r="C28" s="53" t="s">
        <v>295</v>
      </c>
      <c r="D28" s="54">
        <v>335142</v>
      </c>
      <c r="E28" s="55">
        <v>45108.51</v>
      </c>
      <c r="F28" s="56">
        <f t="shared" si="0"/>
        <v>290033.49</v>
      </c>
    </row>
    <row r="29" spans="1:6">
      <c r="A29" s="51" t="s">
        <v>296</v>
      </c>
      <c r="B29" s="52" t="s">
        <v>270</v>
      </c>
      <c r="C29" s="53" t="s">
        <v>297</v>
      </c>
      <c r="D29" s="54">
        <v>7101.03</v>
      </c>
      <c r="E29" s="55">
        <v>1550.53</v>
      </c>
      <c r="F29" s="56">
        <f t="shared" si="0"/>
        <v>5550.5</v>
      </c>
    </row>
    <row r="30" spans="1:6">
      <c r="A30" s="51" t="s">
        <v>246</v>
      </c>
      <c r="B30" s="52" t="s">
        <v>270</v>
      </c>
      <c r="C30" s="53" t="s">
        <v>298</v>
      </c>
      <c r="D30" s="54">
        <v>277792</v>
      </c>
      <c r="E30" s="55">
        <v>208344</v>
      </c>
      <c r="F30" s="56">
        <f t="shared" si="0"/>
        <v>69448</v>
      </c>
    </row>
    <row r="31" spans="1:6">
      <c r="A31" s="51" t="s">
        <v>299</v>
      </c>
      <c r="B31" s="52" t="s">
        <v>270</v>
      </c>
      <c r="C31" s="53" t="s">
        <v>300</v>
      </c>
      <c r="D31" s="54">
        <v>613877</v>
      </c>
      <c r="E31" s="55" t="s">
        <v>45</v>
      </c>
      <c r="F31" s="56">
        <f t="shared" si="0"/>
        <v>613877</v>
      </c>
    </row>
    <row r="32" spans="1:6" ht="33.75">
      <c r="A32" s="51" t="s">
        <v>301</v>
      </c>
      <c r="B32" s="52" t="s">
        <v>270</v>
      </c>
      <c r="C32" s="53" t="s">
        <v>302</v>
      </c>
      <c r="D32" s="54">
        <v>613877</v>
      </c>
      <c r="E32" s="55" t="s">
        <v>45</v>
      </c>
      <c r="F32" s="56">
        <f t="shared" si="0"/>
        <v>613877</v>
      </c>
    </row>
    <row r="33" spans="1:6">
      <c r="A33" s="51" t="s">
        <v>303</v>
      </c>
      <c r="B33" s="52" t="s">
        <v>270</v>
      </c>
      <c r="C33" s="53" t="s">
        <v>304</v>
      </c>
      <c r="D33" s="54">
        <v>578877</v>
      </c>
      <c r="E33" s="55" t="s">
        <v>45</v>
      </c>
      <c r="F33" s="56">
        <f t="shared" si="0"/>
        <v>578877</v>
      </c>
    </row>
    <row r="34" spans="1:6">
      <c r="A34" s="51" t="s">
        <v>303</v>
      </c>
      <c r="B34" s="52" t="s">
        <v>270</v>
      </c>
      <c r="C34" s="53" t="s">
        <v>305</v>
      </c>
      <c r="D34" s="54">
        <v>35000</v>
      </c>
      <c r="E34" s="55" t="s">
        <v>45</v>
      </c>
      <c r="F34" s="56">
        <f t="shared" si="0"/>
        <v>35000</v>
      </c>
    </row>
    <row r="35" spans="1:6">
      <c r="A35" s="51" t="s">
        <v>306</v>
      </c>
      <c r="B35" s="52" t="s">
        <v>270</v>
      </c>
      <c r="C35" s="53" t="s">
        <v>307</v>
      </c>
      <c r="D35" s="54">
        <v>8895440.0700000003</v>
      </c>
      <c r="E35" s="55">
        <v>4270771.37</v>
      </c>
      <c r="F35" s="56">
        <f t="shared" si="0"/>
        <v>4624668.7</v>
      </c>
    </row>
    <row r="36" spans="1:6" ht="33.75">
      <c r="A36" s="51" t="s">
        <v>301</v>
      </c>
      <c r="B36" s="52" t="s">
        <v>270</v>
      </c>
      <c r="C36" s="53" t="s">
        <v>308</v>
      </c>
      <c r="D36" s="54">
        <v>8630040.0700000003</v>
      </c>
      <c r="E36" s="55">
        <v>4183806.47</v>
      </c>
      <c r="F36" s="56">
        <f t="shared" si="0"/>
        <v>4446233.5999999996</v>
      </c>
    </row>
    <row r="37" spans="1:6">
      <c r="A37" s="51" t="s">
        <v>309</v>
      </c>
      <c r="B37" s="52" t="s">
        <v>270</v>
      </c>
      <c r="C37" s="53" t="s">
        <v>310</v>
      </c>
      <c r="D37" s="54">
        <v>2229138.13</v>
      </c>
      <c r="E37" s="55">
        <v>1371973.74</v>
      </c>
      <c r="F37" s="56">
        <f t="shared" si="0"/>
        <v>857164.3899999999</v>
      </c>
    </row>
    <row r="38" spans="1:6" ht="22.5">
      <c r="A38" s="51" t="s">
        <v>311</v>
      </c>
      <c r="B38" s="52" t="s">
        <v>270</v>
      </c>
      <c r="C38" s="53" t="s">
        <v>312</v>
      </c>
      <c r="D38" s="54">
        <v>16555.169999999998</v>
      </c>
      <c r="E38" s="55">
        <v>7600</v>
      </c>
      <c r="F38" s="56">
        <f t="shared" si="0"/>
        <v>8955.1699999999983</v>
      </c>
    </row>
    <row r="39" spans="1:6" ht="33.75">
      <c r="A39" s="51" t="s">
        <v>313</v>
      </c>
      <c r="B39" s="52" t="s">
        <v>270</v>
      </c>
      <c r="C39" s="53" t="s">
        <v>314</v>
      </c>
      <c r="D39" s="54">
        <v>667709.25</v>
      </c>
      <c r="E39" s="55">
        <v>398432.93</v>
      </c>
      <c r="F39" s="56">
        <f t="shared" si="0"/>
        <v>269276.32</v>
      </c>
    </row>
    <row r="40" spans="1:6" ht="22.5">
      <c r="A40" s="51" t="s">
        <v>292</v>
      </c>
      <c r="B40" s="52" t="s">
        <v>270</v>
      </c>
      <c r="C40" s="53" t="s">
        <v>315</v>
      </c>
      <c r="D40" s="54">
        <v>1154282</v>
      </c>
      <c r="E40" s="55">
        <v>463685.31</v>
      </c>
      <c r="F40" s="56">
        <f t="shared" si="0"/>
        <v>690596.69</v>
      </c>
    </row>
    <row r="41" spans="1:6" ht="33.75">
      <c r="A41" s="51" t="s">
        <v>294</v>
      </c>
      <c r="B41" s="52" t="s">
        <v>270</v>
      </c>
      <c r="C41" s="53" t="s">
        <v>316</v>
      </c>
      <c r="D41" s="54">
        <v>2618109.1800000002</v>
      </c>
      <c r="E41" s="55">
        <v>1477907.65</v>
      </c>
      <c r="F41" s="56">
        <f t="shared" si="0"/>
        <v>1140201.5300000003</v>
      </c>
    </row>
    <row r="42" spans="1:6" ht="22.5">
      <c r="A42" s="51" t="s">
        <v>317</v>
      </c>
      <c r="B42" s="52" t="s">
        <v>270</v>
      </c>
      <c r="C42" s="53" t="s">
        <v>318</v>
      </c>
      <c r="D42" s="54">
        <v>11002.73</v>
      </c>
      <c r="E42" s="55">
        <v>11002.73</v>
      </c>
      <c r="F42" s="56" t="str">
        <f t="shared" si="0"/>
        <v>-</v>
      </c>
    </row>
    <row r="43" spans="1:6">
      <c r="A43" s="51" t="s">
        <v>296</v>
      </c>
      <c r="B43" s="52" t="s">
        <v>270</v>
      </c>
      <c r="C43" s="53" t="s">
        <v>319</v>
      </c>
      <c r="D43" s="54">
        <v>4932.8500000000004</v>
      </c>
      <c r="E43" s="55">
        <v>4932.8500000000004</v>
      </c>
      <c r="F43" s="56" t="str">
        <f t="shared" si="0"/>
        <v>-</v>
      </c>
    </row>
    <row r="44" spans="1:6" ht="33.75">
      <c r="A44" s="51" t="s">
        <v>294</v>
      </c>
      <c r="B44" s="52" t="s">
        <v>270</v>
      </c>
      <c r="C44" s="53" t="s">
        <v>320</v>
      </c>
      <c r="D44" s="54">
        <v>551452.56000000006</v>
      </c>
      <c r="E44" s="55">
        <v>21651.42</v>
      </c>
      <c r="F44" s="56">
        <f t="shared" si="0"/>
        <v>529801.14</v>
      </c>
    </row>
    <row r="45" spans="1:6" ht="33.75">
      <c r="A45" s="51" t="s">
        <v>294</v>
      </c>
      <c r="B45" s="52" t="s">
        <v>270</v>
      </c>
      <c r="C45" s="53" t="s">
        <v>321</v>
      </c>
      <c r="D45" s="54">
        <v>1109728</v>
      </c>
      <c r="E45" s="55">
        <v>259489.64</v>
      </c>
      <c r="F45" s="56">
        <f t="shared" si="0"/>
        <v>850238.36</v>
      </c>
    </row>
    <row r="46" spans="1:6">
      <c r="A46" s="51" t="s">
        <v>322</v>
      </c>
      <c r="B46" s="52" t="s">
        <v>270</v>
      </c>
      <c r="C46" s="53" t="s">
        <v>323</v>
      </c>
      <c r="D46" s="54">
        <v>850</v>
      </c>
      <c r="E46" s="55">
        <v>850</v>
      </c>
      <c r="F46" s="56" t="str">
        <f t="shared" si="0"/>
        <v>-</v>
      </c>
    </row>
    <row r="47" spans="1:6">
      <c r="A47" s="51" t="s">
        <v>296</v>
      </c>
      <c r="B47" s="52" t="s">
        <v>270</v>
      </c>
      <c r="C47" s="53" t="s">
        <v>324</v>
      </c>
      <c r="D47" s="54">
        <v>66280.2</v>
      </c>
      <c r="E47" s="55">
        <v>66280.2</v>
      </c>
      <c r="F47" s="56" t="str">
        <f t="shared" ref="F47:F78" si="1">IF(OR(D47="-",IF(E47="-",0,E47)&gt;=IF(D47="-",0,D47)),"-",IF(D47="-",0,D47)-IF(E47="-",0,E47))</f>
        <v>-</v>
      </c>
    </row>
    <row r="48" spans="1:6" ht="33.75">
      <c r="A48" s="51" t="s">
        <v>325</v>
      </c>
      <c r="B48" s="52" t="s">
        <v>270</v>
      </c>
      <c r="C48" s="53" t="s">
        <v>326</v>
      </c>
      <c r="D48" s="54">
        <v>200000</v>
      </c>
      <c r="E48" s="55">
        <v>100000</v>
      </c>
      <c r="F48" s="56">
        <f t="shared" si="1"/>
        <v>100000</v>
      </c>
    </row>
    <row r="49" spans="1:6" ht="33.75">
      <c r="A49" s="51" t="s">
        <v>327</v>
      </c>
      <c r="B49" s="52" t="s">
        <v>270</v>
      </c>
      <c r="C49" s="53" t="s">
        <v>328</v>
      </c>
      <c r="D49" s="54">
        <v>146500</v>
      </c>
      <c r="E49" s="55">
        <v>21000</v>
      </c>
      <c r="F49" s="56">
        <f t="shared" si="1"/>
        <v>125500</v>
      </c>
    </row>
    <row r="50" spans="1:6" ht="33.75">
      <c r="A50" s="51" t="s">
        <v>283</v>
      </c>
      <c r="B50" s="52" t="s">
        <v>270</v>
      </c>
      <c r="C50" s="53" t="s">
        <v>329</v>
      </c>
      <c r="D50" s="54">
        <v>60000</v>
      </c>
      <c r="E50" s="55">
        <v>11000</v>
      </c>
      <c r="F50" s="56">
        <f t="shared" si="1"/>
        <v>49000</v>
      </c>
    </row>
    <row r="51" spans="1:6" ht="33.75">
      <c r="A51" s="51" t="s">
        <v>294</v>
      </c>
      <c r="B51" s="52" t="s">
        <v>270</v>
      </c>
      <c r="C51" s="53" t="s">
        <v>330</v>
      </c>
      <c r="D51" s="54">
        <v>86500</v>
      </c>
      <c r="E51" s="55">
        <v>10000</v>
      </c>
      <c r="F51" s="56">
        <f t="shared" si="1"/>
        <v>76500</v>
      </c>
    </row>
    <row r="52" spans="1:6" ht="33.75">
      <c r="A52" s="51" t="s">
        <v>331</v>
      </c>
      <c r="B52" s="52" t="s">
        <v>270</v>
      </c>
      <c r="C52" s="53" t="s">
        <v>332</v>
      </c>
      <c r="D52" s="54">
        <v>118900</v>
      </c>
      <c r="E52" s="55">
        <v>65964.899999999994</v>
      </c>
      <c r="F52" s="56">
        <f t="shared" si="1"/>
        <v>52935.100000000006</v>
      </c>
    </row>
    <row r="53" spans="1:6" ht="22.5">
      <c r="A53" s="51" t="s">
        <v>292</v>
      </c>
      <c r="B53" s="52" t="s">
        <v>270</v>
      </c>
      <c r="C53" s="53" t="s">
        <v>333</v>
      </c>
      <c r="D53" s="54">
        <v>118900</v>
      </c>
      <c r="E53" s="55">
        <v>65964.899999999994</v>
      </c>
      <c r="F53" s="56">
        <f t="shared" si="1"/>
        <v>52935.100000000006</v>
      </c>
    </row>
    <row r="54" spans="1:6">
      <c r="A54" s="51" t="s">
        <v>334</v>
      </c>
      <c r="B54" s="52" t="s">
        <v>270</v>
      </c>
      <c r="C54" s="53" t="s">
        <v>335</v>
      </c>
      <c r="D54" s="54">
        <v>1092200</v>
      </c>
      <c r="E54" s="55">
        <v>598184.11</v>
      </c>
      <c r="F54" s="56">
        <f t="shared" si="1"/>
        <v>494015.89</v>
      </c>
    </row>
    <row r="55" spans="1:6">
      <c r="A55" s="51" t="s">
        <v>336</v>
      </c>
      <c r="B55" s="52" t="s">
        <v>270</v>
      </c>
      <c r="C55" s="53" t="s">
        <v>337</v>
      </c>
      <c r="D55" s="54">
        <v>1092200</v>
      </c>
      <c r="E55" s="55">
        <v>598184.11</v>
      </c>
      <c r="F55" s="56">
        <f t="shared" si="1"/>
        <v>494015.89</v>
      </c>
    </row>
    <row r="56" spans="1:6" ht="33.75">
      <c r="A56" s="51" t="s">
        <v>338</v>
      </c>
      <c r="B56" s="52" t="s">
        <v>270</v>
      </c>
      <c r="C56" s="53" t="s">
        <v>339</v>
      </c>
      <c r="D56" s="54">
        <v>1092200</v>
      </c>
      <c r="E56" s="55">
        <v>598184.11</v>
      </c>
      <c r="F56" s="56">
        <f t="shared" si="1"/>
        <v>494015.89</v>
      </c>
    </row>
    <row r="57" spans="1:6" ht="22.5">
      <c r="A57" s="51" t="s">
        <v>281</v>
      </c>
      <c r="B57" s="52" t="s">
        <v>270</v>
      </c>
      <c r="C57" s="53" t="s">
        <v>340</v>
      </c>
      <c r="D57" s="54">
        <v>831124</v>
      </c>
      <c r="E57" s="55">
        <v>463195.4</v>
      </c>
      <c r="F57" s="56">
        <f t="shared" si="1"/>
        <v>367928.6</v>
      </c>
    </row>
    <row r="58" spans="1:6" ht="45">
      <c r="A58" s="51" t="s">
        <v>285</v>
      </c>
      <c r="B58" s="52" t="s">
        <v>270</v>
      </c>
      <c r="C58" s="53" t="s">
        <v>341</v>
      </c>
      <c r="D58" s="54">
        <v>247376</v>
      </c>
      <c r="E58" s="55">
        <v>129551.24</v>
      </c>
      <c r="F58" s="56">
        <f t="shared" si="1"/>
        <v>117824.76</v>
      </c>
    </row>
    <row r="59" spans="1:6" ht="22.5">
      <c r="A59" s="51" t="s">
        <v>292</v>
      </c>
      <c r="B59" s="52" t="s">
        <v>270</v>
      </c>
      <c r="C59" s="53" t="s">
        <v>342</v>
      </c>
      <c r="D59" s="54">
        <v>13200</v>
      </c>
      <c r="E59" s="55">
        <v>5437.47</v>
      </c>
      <c r="F59" s="56">
        <f t="shared" si="1"/>
        <v>7762.53</v>
      </c>
    </row>
    <row r="60" spans="1:6" ht="33.75">
      <c r="A60" s="51" t="s">
        <v>294</v>
      </c>
      <c r="B60" s="52" t="s">
        <v>270</v>
      </c>
      <c r="C60" s="53" t="s">
        <v>343</v>
      </c>
      <c r="D60" s="54">
        <v>500</v>
      </c>
      <c r="E60" s="55" t="s">
        <v>45</v>
      </c>
      <c r="F60" s="56">
        <f t="shared" si="1"/>
        <v>500</v>
      </c>
    </row>
    <row r="61" spans="1:6" ht="22.5">
      <c r="A61" s="51" t="s">
        <v>344</v>
      </c>
      <c r="B61" s="52" t="s">
        <v>270</v>
      </c>
      <c r="C61" s="53" t="s">
        <v>345</v>
      </c>
      <c r="D61" s="54">
        <v>2617117</v>
      </c>
      <c r="E61" s="55">
        <v>1765201.77</v>
      </c>
      <c r="F61" s="56">
        <f t="shared" si="1"/>
        <v>851915.23</v>
      </c>
    </row>
    <row r="62" spans="1:6" ht="33.75">
      <c r="A62" s="51" t="s">
        <v>346</v>
      </c>
      <c r="B62" s="52" t="s">
        <v>270</v>
      </c>
      <c r="C62" s="53" t="s">
        <v>347</v>
      </c>
      <c r="D62" s="54">
        <v>60000</v>
      </c>
      <c r="E62" s="55">
        <v>37500</v>
      </c>
      <c r="F62" s="56">
        <f t="shared" si="1"/>
        <v>22500</v>
      </c>
    </row>
    <row r="63" spans="1:6" ht="67.5">
      <c r="A63" s="51" t="s">
        <v>348</v>
      </c>
      <c r="B63" s="52" t="s">
        <v>270</v>
      </c>
      <c r="C63" s="53" t="s">
        <v>349</v>
      </c>
      <c r="D63" s="54">
        <v>60000</v>
      </c>
      <c r="E63" s="55">
        <v>37500</v>
      </c>
      <c r="F63" s="56">
        <f t="shared" si="1"/>
        <v>22500</v>
      </c>
    </row>
    <row r="64" spans="1:6">
      <c r="A64" s="51" t="s">
        <v>246</v>
      </c>
      <c r="B64" s="52" t="s">
        <v>270</v>
      </c>
      <c r="C64" s="53" t="s">
        <v>350</v>
      </c>
      <c r="D64" s="54">
        <v>50000</v>
      </c>
      <c r="E64" s="55">
        <v>37500</v>
      </c>
      <c r="F64" s="56">
        <f t="shared" si="1"/>
        <v>12500</v>
      </c>
    </row>
    <row r="65" spans="1:6" ht="33.75">
      <c r="A65" s="51" t="s">
        <v>294</v>
      </c>
      <c r="B65" s="52" t="s">
        <v>270</v>
      </c>
      <c r="C65" s="53" t="s">
        <v>351</v>
      </c>
      <c r="D65" s="54">
        <v>10000</v>
      </c>
      <c r="E65" s="55" t="s">
        <v>45</v>
      </c>
      <c r="F65" s="56">
        <f t="shared" si="1"/>
        <v>10000</v>
      </c>
    </row>
    <row r="66" spans="1:6" ht="22.5">
      <c r="A66" s="51" t="s">
        <v>352</v>
      </c>
      <c r="B66" s="52" t="s">
        <v>270</v>
      </c>
      <c r="C66" s="53" t="s">
        <v>353</v>
      </c>
      <c r="D66" s="54">
        <v>2557117</v>
      </c>
      <c r="E66" s="55">
        <v>1727701.77</v>
      </c>
      <c r="F66" s="56">
        <f t="shared" si="1"/>
        <v>829415.23</v>
      </c>
    </row>
    <row r="67" spans="1:6" ht="22.5">
      <c r="A67" s="51" t="s">
        <v>354</v>
      </c>
      <c r="B67" s="52" t="s">
        <v>270</v>
      </c>
      <c r="C67" s="53" t="s">
        <v>355</v>
      </c>
      <c r="D67" s="54">
        <v>2557117</v>
      </c>
      <c r="E67" s="55">
        <v>1727701.77</v>
      </c>
      <c r="F67" s="56">
        <f t="shared" si="1"/>
        <v>829415.23</v>
      </c>
    </row>
    <row r="68" spans="1:6" ht="22.5">
      <c r="A68" s="51" t="s">
        <v>281</v>
      </c>
      <c r="B68" s="52" t="s">
        <v>270</v>
      </c>
      <c r="C68" s="53" t="s">
        <v>356</v>
      </c>
      <c r="D68" s="54">
        <v>448429</v>
      </c>
      <c r="E68" s="55">
        <v>290889.94</v>
      </c>
      <c r="F68" s="56">
        <f t="shared" si="1"/>
        <v>157539.06</v>
      </c>
    </row>
    <row r="69" spans="1:6" ht="33.75">
      <c r="A69" s="51" t="s">
        <v>283</v>
      </c>
      <c r="B69" s="52" t="s">
        <v>270</v>
      </c>
      <c r="C69" s="53" t="s">
        <v>357</v>
      </c>
      <c r="D69" s="54">
        <v>1000</v>
      </c>
      <c r="E69" s="55">
        <v>800</v>
      </c>
      <c r="F69" s="56">
        <f t="shared" si="1"/>
        <v>200</v>
      </c>
    </row>
    <row r="70" spans="1:6" ht="45">
      <c r="A70" s="51" t="s">
        <v>285</v>
      </c>
      <c r="B70" s="52" t="s">
        <v>270</v>
      </c>
      <c r="C70" s="53" t="s">
        <v>358</v>
      </c>
      <c r="D70" s="54">
        <v>135426</v>
      </c>
      <c r="E70" s="55">
        <v>82393.58</v>
      </c>
      <c r="F70" s="56">
        <f t="shared" si="1"/>
        <v>53032.42</v>
      </c>
    </row>
    <row r="71" spans="1:6" ht="22.5">
      <c r="A71" s="51" t="s">
        <v>292</v>
      </c>
      <c r="B71" s="52" t="s">
        <v>270</v>
      </c>
      <c r="C71" s="53" t="s">
        <v>359</v>
      </c>
      <c r="D71" s="54">
        <v>14800</v>
      </c>
      <c r="E71" s="55">
        <v>7794.33</v>
      </c>
      <c r="F71" s="56">
        <f t="shared" si="1"/>
        <v>7005.67</v>
      </c>
    </row>
    <row r="72" spans="1:6" ht="33.75">
      <c r="A72" s="51" t="s">
        <v>294</v>
      </c>
      <c r="B72" s="52" t="s">
        <v>270</v>
      </c>
      <c r="C72" s="53" t="s">
        <v>360</v>
      </c>
      <c r="D72" s="54">
        <v>8400</v>
      </c>
      <c r="E72" s="55">
        <v>4900</v>
      </c>
      <c r="F72" s="56">
        <f t="shared" si="1"/>
        <v>3500</v>
      </c>
    </row>
    <row r="73" spans="1:6" ht="22.5">
      <c r="A73" s="51" t="s">
        <v>281</v>
      </c>
      <c r="B73" s="52" t="s">
        <v>270</v>
      </c>
      <c r="C73" s="53" t="s">
        <v>361</v>
      </c>
      <c r="D73" s="54">
        <v>447742</v>
      </c>
      <c r="E73" s="55">
        <v>266716.87</v>
      </c>
      <c r="F73" s="56">
        <f t="shared" si="1"/>
        <v>181025.13</v>
      </c>
    </row>
    <row r="74" spans="1:6" ht="45">
      <c r="A74" s="51" t="s">
        <v>285</v>
      </c>
      <c r="B74" s="52" t="s">
        <v>270</v>
      </c>
      <c r="C74" s="53" t="s">
        <v>362</v>
      </c>
      <c r="D74" s="54">
        <v>135218</v>
      </c>
      <c r="E74" s="55">
        <v>80548.509999999995</v>
      </c>
      <c r="F74" s="56">
        <f t="shared" si="1"/>
        <v>54669.490000000005</v>
      </c>
    </row>
    <row r="75" spans="1:6" ht="22.5">
      <c r="A75" s="51" t="s">
        <v>292</v>
      </c>
      <c r="B75" s="52" t="s">
        <v>270</v>
      </c>
      <c r="C75" s="53" t="s">
        <v>363</v>
      </c>
      <c r="D75" s="54">
        <v>3250</v>
      </c>
      <c r="E75" s="55" t="s">
        <v>45</v>
      </c>
      <c r="F75" s="56">
        <f t="shared" si="1"/>
        <v>3250</v>
      </c>
    </row>
    <row r="76" spans="1:6" ht="33.75">
      <c r="A76" s="51" t="s">
        <v>294</v>
      </c>
      <c r="B76" s="52" t="s">
        <v>270</v>
      </c>
      <c r="C76" s="53" t="s">
        <v>364</v>
      </c>
      <c r="D76" s="54">
        <v>34850</v>
      </c>
      <c r="E76" s="55">
        <v>10491</v>
      </c>
      <c r="F76" s="56">
        <f t="shared" si="1"/>
        <v>24359</v>
      </c>
    </row>
    <row r="77" spans="1:6" ht="45">
      <c r="A77" s="51" t="s">
        <v>365</v>
      </c>
      <c r="B77" s="52" t="s">
        <v>270</v>
      </c>
      <c r="C77" s="53" t="s">
        <v>366</v>
      </c>
      <c r="D77" s="54">
        <v>1268002</v>
      </c>
      <c r="E77" s="55">
        <v>952248.54</v>
      </c>
      <c r="F77" s="56">
        <f t="shared" si="1"/>
        <v>315753.45999999996</v>
      </c>
    </row>
    <row r="78" spans="1:6" ht="22.5">
      <c r="A78" s="51" t="s">
        <v>292</v>
      </c>
      <c r="B78" s="52" t="s">
        <v>270</v>
      </c>
      <c r="C78" s="53" t="s">
        <v>367</v>
      </c>
      <c r="D78" s="54">
        <v>10780</v>
      </c>
      <c r="E78" s="55">
        <v>10680</v>
      </c>
      <c r="F78" s="56">
        <f t="shared" si="1"/>
        <v>100</v>
      </c>
    </row>
    <row r="79" spans="1:6" ht="33.75">
      <c r="A79" s="51" t="s">
        <v>294</v>
      </c>
      <c r="B79" s="52" t="s">
        <v>270</v>
      </c>
      <c r="C79" s="53" t="s">
        <v>368</v>
      </c>
      <c r="D79" s="54">
        <v>20600</v>
      </c>
      <c r="E79" s="55">
        <v>20239</v>
      </c>
      <c r="F79" s="56">
        <f t="shared" ref="F79:F110" si="2">IF(OR(D79="-",IF(E79="-",0,E79)&gt;=IF(D79="-",0,D79)),"-",IF(D79="-",0,D79)-IF(E79="-",0,E79))</f>
        <v>361</v>
      </c>
    </row>
    <row r="80" spans="1:6">
      <c r="A80" s="51" t="s">
        <v>369</v>
      </c>
      <c r="B80" s="52" t="s">
        <v>270</v>
      </c>
      <c r="C80" s="53" t="s">
        <v>370</v>
      </c>
      <c r="D80" s="54">
        <v>28620</v>
      </c>
      <c r="E80" s="55" t="s">
        <v>45</v>
      </c>
      <c r="F80" s="56">
        <f t="shared" si="2"/>
        <v>28620</v>
      </c>
    </row>
    <row r="81" spans="1:6">
      <c r="A81" s="51" t="s">
        <v>371</v>
      </c>
      <c r="B81" s="52" t="s">
        <v>270</v>
      </c>
      <c r="C81" s="53" t="s">
        <v>372</v>
      </c>
      <c r="D81" s="54">
        <v>57095292.880000003</v>
      </c>
      <c r="E81" s="55">
        <v>23824506.02</v>
      </c>
      <c r="F81" s="56">
        <f t="shared" si="2"/>
        <v>33270786.860000003</v>
      </c>
    </row>
    <row r="82" spans="1:6">
      <c r="A82" s="51" t="s">
        <v>373</v>
      </c>
      <c r="B82" s="52" t="s">
        <v>270</v>
      </c>
      <c r="C82" s="53" t="s">
        <v>374</v>
      </c>
      <c r="D82" s="54">
        <v>3502850</v>
      </c>
      <c r="E82" s="55">
        <v>2463050</v>
      </c>
      <c r="F82" s="56">
        <f t="shared" si="2"/>
        <v>1039800</v>
      </c>
    </row>
    <row r="83" spans="1:6" ht="22.5">
      <c r="A83" s="51" t="s">
        <v>375</v>
      </c>
      <c r="B83" s="52" t="s">
        <v>270</v>
      </c>
      <c r="C83" s="53" t="s">
        <v>376</v>
      </c>
      <c r="D83" s="54">
        <v>3502850</v>
      </c>
      <c r="E83" s="55">
        <v>2463050</v>
      </c>
      <c r="F83" s="56">
        <f t="shared" si="2"/>
        <v>1039800</v>
      </c>
    </row>
    <row r="84" spans="1:6" ht="33.75">
      <c r="A84" s="51" t="s">
        <v>294</v>
      </c>
      <c r="B84" s="52" t="s">
        <v>270</v>
      </c>
      <c r="C84" s="53" t="s">
        <v>377</v>
      </c>
      <c r="D84" s="54">
        <v>3500000</v>
      </c>
      <c r="E84" s="55">
        <v>2460200</v>
      </c>
      <c r="F84" s="56">
        <f t="shared" si="2"/>
        <v>1039800</v>
      </c>
    </row>
    <row r="85" spans="1:6" ht="33.75">
      <c r="A85" s="51" t="s">
        <v>294</v>
      </c>
      <c r="B85" s="52" t="s">
        <v>270</v>
      </c>
      <c r="C85" s="53" t="s">
        <v>378</v>
      </c>
      <c r="D85" s="54">
        <v>2850</v>
      </c>
      <c r="E85" s="55">
        <v>2850</v>
      </c>
      <c r="F85" s="56" t="str">
        <f t="shared" si="2"/>
        <v>-</v>
      </c>
    </row>
    <row r="86" spans="1:6">
      <c r="A86" s="51" t="s">
        <v>379</v>
      </c>
      <c r="B86" s="52" t="s">
        <v>270</v>
      </c>
      <c r="C86" s="53" t="s">
        <v>380</v>
      </c>
      <c r="D86" s="54">
        <v>42134949.880000003</v>
      </c>
      <c r="E86" s="55">
        <v>14129176.210000001</v>
      </c>
      <c r="F86" s="56">
        <f t="shared" si="2"/>
        <v>28005773.670000002</v>
      </c>
    </row>
    <row r="87" spans="1:6" ht="33.75">
      <c r="A87" s="51" t="s">
        <v>381</v>
      </c>
      <c r="B87" s="52" t="s">
        <v>270</v>
      </c>
      <c r="C87" s="53" t="s">
        <v>382</v>
      </c>
      <c r="D87" s="54">
        <v>18329219.879999999</v>
      </c>
      <c r="E87" s="55">
        <v>61647</v>
      </c>
      <c r="F87" s="56">
        <f t="shared" si="2"/>
        <v>18267572.879999999</v>
      </c>
    </row>
    <row r="88" spans="1:6" ht="33.75">
      <c r="A88" s="51" t="s">
        <v>383</v>
      </c>
      <c r="B88" s="52" t="s">
        <v>270</v>
      </c>
      <c r="C88" s="53" t="s">
        <v>384</v>
      </c>
      <c r="D88" s="54">
        <v>17874219.879999999</v>
      </c>
      <c r="E88" s="55" t="s">
        <v>45</v>
      </c>
      <c r="F88" s="56">
        <f t="shared" si="2"/>
        <v>17874219.879999999</v>
      </c>
    </row>
    <row r="89" spans="1:6" ht="33.75">
      <c r="A89" s="51" t="s">
        <v>294</v>
      </c>
      <c r="B89" s="52" t="s">
        <v>270</v>
      </c>
      <c r="C89" s="53" t="s">
        <v>385</v>
      </c>
      <c r="D89" s="54">
        <v>455000</v>
      </c>
      <c r="E89" s="55">
        <v>61647</v>
      </c>
      <c r="F89" s="56">
        <f t="shared" si="2"/>
        <v>393353</v>
      </c>
    </row>
    <row r="90" spans="1:6" ht="22.5">
      <c r="A90" s="51" t="s">
        <v>375</v>
      </c>
      <c r="B90" s="52" t="s">
        <v>270</v>
      </c>
      <c r="C90" s="53" t="s">
        <v>386</v>
      </c>
      <c r="D90" s="54">
        <v>19893030</v>
      </c>
      <c r="E90" s="55">
        <v>14067529.210000001</v>
      </c>
      <c r="F90" s="56">
        <f t="shared" si="2"/>
        <v>5825500.7899999991</v>
      </c>
    </row>
    <row r="91" spans="1:6" ht="33.75">
      <c r="A91" s="51" t="s">
        <v>294</v>
      </c>
      <c r="B91" s="52" t="s">
        <v>270</v>
      </c>
      <c r="C91" s="53" t="s">
        <v>387</v>
      </c>
      <c r="D91" s="54">
        <v>7601500</v>
      </c>
      <c r="E91" s="55">
        <v>6226149.1399999997</v>
      </c>
      <c r="F91" s="56">
        <f t="shared" si="2"/>
        <v>1375350.8600000003</v>
      </c>
    </row>
    <row r="92" spans="1:6" ht="33.75">
      <c r="A92" s="51" t="s">
        <v>294</v>
      </c>
      <c r="B92" s="52" t="s">
        <v>270</v>
      </c>
      <c r="C92" s="53" t="s">
        <v>388</v>
      </c>
      <c r="D92" s="54">
        <v>2534032</v>
      </c>
      <c r="E92" s="55">
        <v>2075531.07</v>
      </c>
      <c r="F92" s="56">
        <f t="shared" si="2"/>
        <v>458500.92999999993</v>
      </c>
    </row>
    <row r="93" spans="1:6" ht="33.75">
      <c r="A93" s="51" t="s">
        <v>294</v>
      </c>
      <c r="B93" s="52" t="s">
        <v>270</v>
      </c>
      <c r="C93" s="53" t="s">
        <v>389</v>
      </c>
      <c r="D93" s="54">
        <v>6939916</v>
      </c>
      <c r="E93" s="55">
        <v>3881180</v>
      </c>
      <c r="F93" s="56">
        <f t="shared" si="2"/>
        <v>3058736</v>
      </c>
    </row>
    <row r="94" spans="1:6" ht="33.75">
      <c r="A94" s="51" t="s">
        <v>294</v>
      </c>
      <c r="B94" s="52" t="s">
        <v>270</v>
      </c>
      <c r="C94" s="53" t="s">
        <v>390</v>
      </c>
      <c r="D94" s="54">
        <v>184520</v>
      </c>
      <c r="E94" s="55" t="s">
        <v>45</v>
      </c>
      <c r="F94" s="56">
        <f t="shared" si="2"/>
        <v>184520</v>
      </c>
    </row>
    <row r="95" spans="1:6" ht="33.75">
      <c r="A95" s="51" t="s">
        <v>294</v>
      </c>
      <c r="B95" s="52" t="s">
        <v>270</v>
      </c>
      <c r="C95" s="53" t="s">
        <v>391</v>
      </c>
      <c r="D95" s="54">
        <v>637661</v>
      </c>
      <c r="E95" s="55" t="s">
        <v>45</v>
      </c>
      <c r="F95" s="56">
        <f t="shared" si="2"/>
        <v>637661</v>
      </c>
    </row>
    <row r="96" spans="1:6" ht="33.75">
      <c r="A96" s="51" t="s">
        <v>294</v>
      </c>
      <c r="B96" s="52" t="s">
        <v>270</v>
      </c>
      <c r="C96" s="53" t="s">
        <v>392</v>
      </c>
      <c r="D96" s="54">
        <v>1891369</v>
      </c>
      <c r="E96" s="55">
        <v>1780637</v>
      </c>
      <c r="F96" s="56">
        <f t="shared" si="2"/>
        <v>110732</v>
      </c>
    </row>
    <row r="97" spans="1:6" ht="33.75">
      <c r="A97" s="51" t="s">
        <v>294</v>
      </c>
      <c r="B97" s="52" t="s">
        <v>270</v>
      </c>
      <c r="C97" s="53" t="s">
        <v>393</v>
      </c>
      <c r="D97" s="54">
        <v>104032</v>
      </c>
      <c r="E97" s="55">
        <v>104032</v>
      </c>
      <c r="F97" s="56" t="str">
        <f t="shared" si="2"/>
        <v>-</v>
      </c>
    </row>
    <row r="98" spans="1:6" ht="22.5">
      <c r="A98" s="51" t="s">
        <v>394</v>
      </c>
      <c r="B98" s="52" t="s">
        <v>270</v>
      </c>
      <c r="C98" s="53" t="s">
        <v>395</v>
      </c>
      <c r="D98" s="54">
        <v>3912700</v>
      </c>
      <c r="E98" s="55" t="s">
        <v>45</v>
      </c>
      <c r="F98" s="56">
        <f t="shared" si="2"/>
        <v>3912700</v>
      </c>
    </row>
    <row r="99" spans="1:6" ht="33.75">
      <c r="A99" s="51" t="s">
        <v>294</v>
      </c>
      <c r="B99" s="52" t="s">
        <v>270</v>
      </c>
      <c r="C99" s="53" t="s">
        <v>396</v>
      </c>
      <c r="D99" s="54">
        <v>3260500</v>
      </c>
      <c r="E99" s="55" t="s">
        <v>45</v>
      </c>
      <c r="F99" s="56">
        <f t="shared" si="2"/>
        <v>3260500</v>
      </c>
    </row>
    <row r="100" spans="1:6" ht="33.75">
      <c r="A100" s="51" t="s">
        <v>294</v>
      </c>
      <c r="B100" s="52" t="s">
        <v>270</v>
      </c>
      <c r="C100" s="53" t="s">
        <v>397</v>
      </c>
      <c r="D100" s="54">
        <v>494945</v>
      </c>
      <c r="E100" s="55" t="s">
        <v>45</v>
      </c>
      <c r="F100" s="56">
        <f t="shared" si="2"/>
        <v>494945</v>
      </c>
    </row>
    <row r="101" spans="1:6" ht="33.75">
      <c r="A101" s="51" t="s">
        <v>294</v>
      </c>
      <c r="B101" s="52" t="s">
        <v>270</v>
      </c>
      <c r="C101" s="53" t="s">
        <v>398</v>
      </c>
      <c r="D101" s="54">
        <v>157255</v>
      </c>
      <c r="E101" s="55" t="s">
        <v>45</v>
      </c>
      <c r="F101" s="56">
        <f t="shared" si="2"/>
        <v>157255</v>
      </c>
    </row>
    <row r="102" spans="1:6">
      <c r="A102" s="51" t="s">
        <v>399</v>
      </c>
      <c r="B102" s="52" t="s">
        <v>270</v>
      </c>
      <c r="C102" s="53" t="s">
        <v>400</v>
      </c>
      <c r="D102" s="54">
        <v>11457493</v>
      </c>
      <c r="E102" s="55">
        <v>7232279.8099999996</v>
      </c>
      <c r="F102" s="56">
        <f t="shared" si="2"/>
        <v>4225213.1900000004</v>
      </c>
    </row>
    <row r="103" spans="1:6" ht="33.75">
      <c r="A103" s="51" t="s">
        <v>381</v>
      </c>
      <c r="B103" s="52" t="s">
        <v>270</v>
      </c>
      <c r="C103" s="53" t="s">
        <v>401</v>
      </c>
      <c r="D103" s="54">
        <v>2258000</v>
      </c>
      <c r="E103" s="55">
        <v>2007000</v>
      </c>
      <c r="F103" s="56">
        <f t="shared" si="2"/>
        <v>251000</v>
      </c>
    </row>
    <row r="104" spans="1:6" ht="33.75">
      <c r="A104" s="51" t="s">
        <v>294</v>
      </c>
      <c r="B104" s="52" t="s">
        <v>270</v>
      </c>
      <c r="C104" s="53" t="s">
        <v>402</v>
      </c>
      <c r="D104" s="54">
        <v>2050000</v>
      </c>
      <c r="E104" s="55">
        <v>2000000</v>
      </c>
      <c r="F104" s="56">
        <f t="shared" si="2"/>
        <v>50000</v>
      </c>
    </row>
    <row r="105" spans="1:6" ht="33.75">
      <c r="A105" s="51" t="s">
        <v>294</v>
      </c>
      <c r="B105" s="52" t="s">
        <v>270</v>
      </c>
      <c r="C105" s="53" t="s">
        <v>403</v>
      </c>
      <c r="D105" s="54">
        <v>208000</v>
      </c>
      <c r="E105" s="55">
        <v>7000</v>
      </c>
      <c r="F105" s="56">
        <f t="shared" si="2"/>
        <v>201000</v>
      </c>
    </row>
    <row r="106" spans="1:6" ht="45">
      <c r="A106" s="51" t="s">
        <v>404</v>
      </c>
      <c r="B106" s="52" t="s">
        <v>270</v>
      </c>
      <c r="C106" s="53" t="s">
        <v>405</v>
      </c>
      <c r="D106" s="54">
        <v>9199493</v>
      </c>
      <c r="E106" s="55">
        <v>5225279.8099999996</v>
      </c>
      <c r="F106" s="56">
        <f t="shared" si="2"/>
        <v>3974213.1900000004</v>
      </c>
    </row>
    <row r="107" spans="1:6" ht="45">
      <c r="A107" s="51" t="s">
        <v>365</v>
      </c>
      <c r="B107" s="52" t="s">
        <v>270</v>
      </c>
      <c r="C107" s="53" t="s">
        <v>406</v>
      </c>
      <c r="D107" s="54">
        <v>95000</v>
      </c>
      <c r="E107" s="55">
        <v>95000</v>
      </c>
      <c r="F107" s="56" t="str">
        <f t="shared" si="2"/>
        <v>-</v>
      </c>
    </row>
    <row r="108" spans="1:6" ht="45">
      <c r="A108" s="51" t="s">
        <v>365</v>
      </c>
      <c r="B108" s="52" t="s">
        <v>270</v>
      </c>
      <c r="C108" s="53" t="s">
        <v>407</v>
      </c>
      <c r="D108" s="54">
        <v>7014493</v>
      </c>
      <c r="E108" s="55">
        <v>3716116.5</v>
      </c>
      <c r="F108" s="56">
        <f t="shared" si="2"/>
        <v>3298376.5</v>
      </c>
    </row>
    <row r="109" spans="1:6" ht="33.75">
      <c r="A109" s="51" t="s">
        <v>408</v>
      </c>
      <c r="B109" s="52" t="s">
        <v>270</v>
      </c>
      <c r="C109" s="53" t="s">
        <v>409</v>
      </c>
      <c r="D109" s="54">
        <v>2000000</v>
      </c>
      <c r="E109" s="55">
        <v>1394163.31</v>
      </c>
      <c r="F109" s="56">
        <f t="shared" si="2"/>
        <v>605836.68999999994</v>
      </c>
    </row>
    <row r="110" spans="1:6" ht="33.75">
      <c r="A110" s="51" t="s">
        <v>408</v>
      </c>
      <c r="B110" s="52" t="s">
        <v>270</v>
      </c>
      <c r="C110" s="53" t="s">
        <v>410</v>
      </c>
      <c r="D110" s="54">
        <v>20000</v>
      </c>
      <c r="E110" s="55">
        <v>20000</v>
      </c>
      <c r="F110" s="56" t="str">
        <f t="shared" si="2"/>
        <v>-</v>
      </c>
    </row>
    <row r="111" spans="1:6" ht="33.75">
      <c r="A111" s="51" t="s">
        <v>408</v>
      </c>
      <c r="B111" s="52" t="s">
        <v>270</v>
      </c>
      <c r="C111" s="53" t="s">
        <v>411</v>
      </c>
      <c r="D111" s="54">
        <v>70000</v>
      </c>
      <c r="E111" s="55" t="s">
        <v>45</v>
      </c>
      <c r="F111" s="56">
        <f t="shared" ref="F111:F142" si="3">IF(OR(D111="-",IF(E111="-",0,E111)&gt;=IF(D111="-",0,D111)),"-",IF(D111="-",0,D111)-IF(E111="-",0,E111))</f>
        <v>70000</v>
      </c>
    </row>
    <row r="112" spans="1:6">
      <c r="A112" s="51" t="s">
        <v>412</v>
      </c>
      <c r="B112" s="52" t="s">
        <v>270</v>
      </c>
      <c r="C112" s="53" t="s">
        <v>413</v>
      </c>
      <c r="D112" s="54">
        <v>62846680.840000004</v>
      </c>
      <c r="E112" s="55">
        <v>23491082.5</v>
      </c>
      <c r="F112" s="56">
        <f t="shared" si="3"/>
        <v>39355598.340000004</v>
      </c>
    </row>
    <row r="113" spans="1:6">
      <c r="A113" s="51" t="s">
        <v>414</v>
      </c>
      <c r="B113" s="52" t="s">
        <v>270</v>
      </c>
      <c r="C113" s="53" t="s">
        <v>415</v>
      </c>
      <c r="D113" s="54">
        <v>21349739.899999999</v>
      </c>
      <c r="E113" s="55">
        <v>13955818.880000001</v>
      </c>
      <c r="F113" s="56">
        <f t="shared" si="3"/>
        <v>7393921.0199999977</v>
      </c>
    </row>
    <row r="114" spans="1:6" ht="22.5">
      <c r="A114" s="51" t="s">
        <v>416</v>
      </c>
      <c r="B114" s="52" t="s">
        <v>270</v>
      </c>
      <c r="C114" s="53" t="s">
        <v>417</v>
      </c>
      <c r="D114" s="54">
        <v>18321739.899999999</v>
      </c>
      <c r="E114" s="55">
        <v>12270255.58</v>
      </c>
      <c r="F114" s="56">
        <f t="shared" si="3"/>
        <v>6051484.3199999984</v>
      </c>
    </row>
    <row r="115" spans="1:6" ht="33.75">
      <c r="A115" s="51" t="s">
        <v>383</v>
      </c>
      <c r="B115" s="52" t="s">
        <v>270</v>
      </c>
      <c r="C115" s="53" t="s">
        <v>418</v>
      </c>
      <c r="D115" s="54">
        <v>9392497.9399999995</v>
      </c>
      <c r="E115" s="55">
        <v>8166373.4699999997</v>
      </c>
      <c r="F115" s="56">
        <f t="shared" si="3"/>
        <v>1226124.4699999997</v>
      </c>
    </row>
    <row r="116" spans="1:6" ht="33.75">
      <c r="A116" s="51" t="s">
        <v>383</v>
      </c>
      <c r="B116" s="52" t="s">
        <v>270</v>
      </c>
      <c r="C116" s="53" t="s">
        <v>419</v>
      </c>
      <c r="D116" s="54">
        <v>4701176.16</v>
      </c>
      <c r="E116" s="55">
        <v>4103882.11</v>
      </c>
      <c r="F116" s="56">
        <f t="shared" si="3"/>
        <v>597294.05000000028</v>
      </c>
    </row>
    <row r="117" spans="1:6" ht="33.75">
      <c r="A117" s="51" t="s">
        <v>383</v>
      </c>
      <c r="B117" s="52" t="s">
        <v>270</v>
      </c>
      <c r="C117" s="53" t="s">
        <v>420</v>
      </c>
      <c r="D117" s="54">
        <v>4228065.8</v>
      </c>
      <c r="E117" s="55" t="s">
        <v>45</v>
      </c>
      <c r="F117" s="56">
        <f t="shared" si="3"/>
        <v>4228065.8</v>
      </c>
    </row>
    <row r="118" spans="1:6" ht="56.25">
      <c r="A118" s="51" t="s">
        <v>421</v>
      </c>
      <c r="B118" s="52" t="s">
        <v>270</v>
      </c>
      <c r="C118" s="53" t="s">
        <v>422</v>
      </c>
      <c r="D118" s="54">
        <v>3028000</v>
      </c>
      <c r="E118" s="55">
        <v>1685563.3</v>
      </c>
      <c r="F118" s="56">
        <f t="shared" si="3"/>
        <v>1342436.7</v>
      </c>
    </row>
    <row r="119" spans="1:6" ht="33.75">
      <c r="A119" s="51" t="s">
        <v>294</v>
      </c>
      <c r="B119" s="52" t="s">
        <v>270</v>
      </c>
      <c r="C119" s="53" t="s">
        <v>423</v>
      </c>
      <c r="D119" s="54">
        <v>3000000</v>
      </c>
      <c r="E119" s="55">
        <v>1685563.3</v>
      </c>
      <c r="F119" s="56">
        <f t="shared" si="3"/>
        <v>1314436.7</v>
      </c>
    </row>
    <row r="120" spans="1:6" ht="33.75">
      <c r="A120" s="51" t="s">
        <v>294</v>
      </c>
      <c r="B120" s="52" t="s">
        <v>270</v>
      </c>
      <c r="C120" s="53" t="s">
        <v>424</v>
      </c>
      <c r="D120" s="54">
        <v>28000</v>
      </c>
      <c r="E120" s="55" t="s">
        <v>45</v>
      </c>
      <c r="F120" s="56">
        <f t="shared" si="3"/>
        <v>28000</v>
      </c>
    </row>
    <row r="121" spans="1:6">
      <c r="A121" s="51" t="s">
        <v>425</v>
      </c>
      <c r="B121" s="52" t="s">
        <v>270</v>
      </c>
      <c r="C121" s="53" t="s">
        <v>426</v>
      </c>
      <c r="D121" s="54">
        <v>5810345.4000000004</v>
      </c>
      <c r="E121" s="55">
        <v>426548.4</v>
      </c>
      <c r="F121" s="56">
        <f t="shared" si="3"/>
        <v>5383797</v>
      </c>
    </row>
    <row r="122" spans="1:6" ht="33.75">
      <c r="A122" s="51" t="s">
        <v>427</v>
      </c>
      <c r="B122" s="52" t="s">
        <v>270</v>
      </c>
      <c r="C122" s="53" t="s">
        <v>428</v>
      </c>
      <c r="D122" s="54">
        <v>5210600</v>
      </c>
      <c r="E122" s="55">
        <v>326803</v>
      </c>
      <c r="F122" s="56">
        <f t="shared" si="3"/>
        <v>4883797</v>
      </c>
    </row>
    <row r="123" spans="1:6" ht="33.75">
      <c r="A123" s="51" t="s">
        <v>294</v>
      </c>
      <c r="B123" s="52" t="s">
        <v>270</v>
      </c>
      <c r="C123" s="53" t="s">
        <v>429</v>
      </c>
      <c r="D123" s="54">
        <v>5210600</v>
      </c>
      <c r="E123" s="55">
        <v>326803</v>
      </c>
      <c r="F123" s="56">
        <f t="shared" si="3"/>
        <v>4883797</v>
      </c>
    </row>
    <row r="124" spans="1:6" ht="22.5">
      <c r="A124" s="51" t="s">
        <v>430</v>
      </c>
      <c r="B124" s="52" t="s">
        <v>270</v>
      </c>
      <c r="C124" s="53" t="s">
        <v>431</v>
      </c>
      <c r="D124" s="54">
        <v>351589.4</v>
      </c>
      <c r="E124" s="55">
        <v>99745.4</v>
      </c>
      <c r="F124" s="56">
        <f t="shared" si="3"/>
        <v>251844.00000000003</v>
      </c>
    </row>
    <row r="125" spans="1:6" ht="33.75">
      <c r="A125" s="51" t="s">
        <v>294</v>
      </c>
      <c r="B125" s="52" t="s">
        <v>270</v>
      </c>
      <c r="C125" s="53" t="s">
        <v>432</v>
      </c>
      <c r="D125" s="54">
        <v>251844</v>
      </c>
      <c r="E125" s="55" t="s">
        <v>45</v>
      </c>
      <c r="F125" s="56">
        <f t="shared" si="3"/>
        <v>251844</v>
      </c>
    </row>
    <row r="126" spans="1:6" ht="33.75">
      <c r="A126" s="51" t="s">
        <v>294</v>
      </c>
      <c r="B126" s="52" t="s">
        <v>270</v>
      </c>
      <c r="C126" s="53" t="s">
        <v>433</v>
      </c>
      <c r="D126" s="54">
        <v>99745.4</v>
      </c>
      <c r="E126" s="55">
        <v>99745.4</v>
      </c>
      <c r="F126" s="56" t="str">
        <f t="shared" si="3"/>
        <v>-</v>
      </c>
    </row>
    <row r="127" spans="1:6" ht="33.75">
      <c r="A127" s="51" t="s">
        <v>434</v>
      </c>
      <c r="B127" s="52" t="s">
        <v>270</v>
      </c>
      <c r="C127" s="53" t="s">
        <v>435</v>
      </c>
      <c r="D127" s="54">
        <v>248156</v>
      </c>
      <c r="E127" s="55" t="s">
        <v>45</v>
      </c>
      <c r="F127" s="56">
        <f t="shared" si="3"/>
        <v>248156</v>
      </c>
    </row>
    <row r="128" spans="1:6" ht="45">
      <c r="A128" s="51" t="s">
        <v>365</v>
      </c>
      <c r="B128" s="52" t="s">
        <v>270</v>
      </c>
      <c r="C128" s="53" t="s">
        <v>436</v>
      </c>
      <c r="D128" s="54">
        <v>248156</v>
      </c>
      <c r="E128" s="55" t="s">
        <v>45</v>
      </c>
      <c r="F128" s="56">
        <f t="shared" si="3"/>
        <v>248156</v>
      </c>
    </row>
    <row r="129" spans="1:6">
      <c r="A129" s="51" t="s">
        <v>437</v>
      </c>
      <c r="B129" s="52" t="s">
        <v>270</v>
      </c>
      <c r="C129" s="53" t="s">
        <v>438</v>
      </c>
      <c r="D129" s="54">
        <v>35686595.539999999</v>
      </c>
      <c r="E129" s="55">
        <v>9108715.2200000007</v>
      </c>
      <c r="F129" s="56">
        <f t="shared" si="3"/>
        <v>26577880.32</v>
      </c>
    </row>
    <row r="130" spans="1:6" ht="33.75">
      <c r="A130" s="51" t="s">
        <v>427</v>
      </c>
      <c r="B130" s="52" t="s">
        <v>270</v>
      </c>
      <c r="C130" s="53" t="s">
        <v>439</v>
      </c>
      <c r="D130" s="54">
        <v>589040.54</v>
      </c>
      <c r="E130" s="55">
        <v>189087.2</v>
      </c>
      <c r="F130" s="56">
        <f t="shared" si="3"/>
        <v>399953.34</v>
      </c>
    </row>
    <row r="131" spans="1:6" ht="33.75">
      <c r="A131" s="51" t="s">
        <v>294</v>
      </c>
      <c r="B131" s="52" t="s">
        <v>270</v>
      </c>
      <c r="C131" s="53" t="s">
        <v>440</v>
      </c>
      <c r="D131" s="54">
        <v>589040.54</v>
      </c>
      <c r="E131" s="55">
        <v>189087.2</v>
      </c>
      <c r="F131" s="56">
        <f t="shared" si="3"/>
        <v>399953.34</v>
      </c>
    </row>
    <row r="132" spans="1:6" ht="22.5">
      <c r="A132" s="51" t="s">
        <v>441</v>
      </c>
      <c r="B132" s="52" t="s">
        <v>270</v>
      </c>
      <c r="C132" s="53" t="s">
        <v>442</v>
      </c>
      <c r="D132" s="54">
        <v>14044855</v>
      </c>
      <c r="E132" s="55">
        <v>8919628.0199999996</v>
      </c>
      <c r="F132" s="56">
        <f t="shared" si="3"/>
        <v>5125226.9800000004</v>
      </c>
    </row>
    <row r="133" spans="1:6" ht="33.75">
      <c r="A133" s="51" t="s">
        <v>294</v>
      </c>
      <c r="B133" s="52" t="s">
        <v>270</v>
      </c>
      <c r="C133" s="53" t="s">
        <v>443</v>
      </c>
      <c r="D133" s="54">
        <v>9571325.9199999999</v>
      </c>
      <c r="E133" s="55">
        <v>6312631.29</v>
      </c>
      <c r="F133" s="56">
        <f t="shared" si="3"/>
        <v>3258694.63</v>
      </c>
    </row>
    <row r="134" spans="1:6">
      <c r="A134" s="51" t="s">
        <v>296</v>
      </c>
      <c r="B134" s="52" t="s">
        <v>270</v>
      </c>
      <c r="C134" s="53" t="s">
        <v>444</v>
      </c>
      <c r="D134" s="54">
        <v>44763.08</v>
      </c>
      <c r="E134" s="55">
        <v>44763.08</v>
      </c>
      <c r="F134" s="56" t="str">
        <f t="shared" si="3"/>
        <v>-</v>
      </c>
    </row>
    <row r="135" spans="1:6" ht="33.75">
      <c r="A135" s="51" t="s">
        <v>294</v>
      </c>
      <c r="B135" s="52" t="s">
        <v>270</v>
      </c>
      <c r="C135" s="53" t="s">
        <v>445</v>
      </c>
      <c r="D135" s="54">
        <v>1556700</v>
      </c>
      <c r="E135" s="55">
        <v>1063533</v>
      </c>
      <c r="F135" s="56">
        <f t="shared" si="3"/>
        <v>493167</v>
      </c>
    </row>
    <row r="136" spans="1:6" ht="33.75">
      <c r="A136" s="51" t="s">
        <v>294</v>
      </c>
      <c r="B136" s="52" t="s">
        <v>270</v>
      </c>
      <c r="C136" s="53" t="s">
        <v>446</v>
      </c>
      <c r="D136" s="54">
        <v>1787000</v>
      </c>
      <c r="E136" s="55">
        <v>1151655</v>
      </c>
      <c r="F136" s="56">
        <f t="shared" si="3"/>
        <v>635345</v>
      </c>
    </row>
    <row r="137" spans="1:6" ht="33.75">
      <c r="A137" s="51" t="s">
        <v>294</v>
      </c>
      <c r="B137" s="52" t="s">
        <v>270</v>
      </c>
      <c r="C137" s="53" t="s">
        <v>447</v>
      </c>
      <c r="D137" s="54">
        <v>592600</v>
      </c>
      <c r="E137" s="55">
        <v>197771.65</v>
      </c>
      <c r="F137" s="56">
        <f t="shared" si="3"/>
        <v>394828.35</v>
      </c>
    </row>
    <row r="138" spans="1:6" ht="33.75">
      <c r="A138" s="51" t="s">
        <v>294</v>
      </c>
      <c r="B138" s="52" t="s">
        <v>270</v>
      </c>
      <c r="C138" s="53" t="s">
        <v>448</v>
      </c>
      <c r="D138" s="54">
        <v>266500</v>
      </c>
      <c r="E138" s="55">
        <v>90308</v>
      </c>
      <c r="F138" s="56">
        <f t="shared" si="3"/>
        <v>176192</v>
      </c>
    </row>
    <row r="139" spans="1:6" ht="33.75">
      <c r="A139" s="51" t="s">
        <v>294</v>
      </c>
      <c r="B139" s="52" t="s">
        <v>270</v>
      </c>
      <c r="C139" s="53" t="s">
        <v>449</v>
      </c>
      <c r="D139" s="54">
        <v>225966</v>
      </c>
      <c r="E139" s="55">
        <v>58966</v>
      </c>
      <c r="F139" s="56">
        <f t="shared" si="3"/>
        <v>167000</v>
      </c>
    </row>
    <row r="140" spans="1:6" ht="22.5">
      <c r="A140" s="51" t="s">
        <v>450</v>
      </c>
      <c r="B140" s="52" t="s">
        <v>270</v>
      </c>
      <c r="C140" s="53" t="s">
        <v>451</v>
      </c>
      <c r="D140" s="54">
        <v>21052700</v>
      </c>
      <c r="E140" s="55" t="s">
        <v>45</v>
      </c>
      <c r="F140" s="56">
        <f t="shared" si="3"/>
        <v>21052700</v>
      </c>
    </row>
    <row r="141" spans="1:6" ht="33.75">
      <c r="A141" s="51" t="s">
        <v>294</v>
      </c>
      <c r="B141" s="52" t="s">
        <v>270</v>
      </c>
      <c r="C141" s="53" t="s">
        <v>452</v>
      </c>
      <c r="D141" s="54">
        <v>701800</v>
      </c>
      <c r="E141" s="55" t="s">
        <v>45</v>
      </c>
      <c r="F141" s="56">
        <f t="shared" si="3"/>
        <v>701800</v>
      </c>
    </row>
    <row r="142" spans="1:6" ht="33.75">
      <c r="A142" s="51" t="s">
        <v>294</v>
      </c>
      <c r="B142" s="52" t="s">
        <v>270</v>
      </c>
      <c r="C142" s="53" t="s">
        <v>453</v>
      </c>
      <c r="D142" s="54">
        <v>13333300</v>
      </c>
      <c r="E142" s="55" t="s">
        <v>45</v>
      </c>
      <c r="F142" s="56">
        <f t="shared" si="3"/>
        <v>13333300</v>
      </c>
    </row>
    <row r="143" spans="1:6" ht="33.75">
      <c r="A143" s="51" t="s">
        <v>294</v>
      </c>
      <c r="B143" s="52" t="s">
        <v>270</v>
      </c>
      <c r="C143" s="53" t="s">
        <v>454</v>
      </c>
      <c r="D143" s="54">
        <v>350900</v>
      </c>
      <c r="E143" s="55" t="s">
        <v>45</v>
      </c>
      <c r="F143" s="56">
        <f t="shared" ref="F143:F174" si="4">IF(OR(D143="-",IF(E143="-",0,E143)&gt;=IF(D143="-",0,D143)),"-",IF(D143="-",0,D143)-IF(E143="-",0,E143))</f>
        <v>350900</v>
      </c>
    </row>
    <row r="144" spans="1:6" ht="33.75">
      <c r="A144" s="51" t="s">
        <v>294</v>
      </c>
      <c r="B144" s="52" t="s">
        <v>270</v>
      </c>
      <c r="C144" s="53" t="s">
        <v>455</v>
      </c>
      <c r="D144" s="54">
        <v>6666700</v>
      </c>
      <c r="E144" s="55" t="s">
        <v>45</v>
      </c>
      <c r="F144" s="56">
        <f t="shared" si="4"/>
        <v>6666700</v>
      </c>
    </row>
    <row r="145" spans="1:6">
      <c r="A145" s="51" t="s">
        <v>456</v>
      </c>
      <c r="B145" s="52" t="s">
        <v>270</v>
      </c>
      <c r="C145" s="53" t="s">
        <v>457</v>
      </c>
      <c r="D145" s="54">
        <v>439300</v>
      </c>
      <c r="E145" s="55">
        <v>371060.6</v>
      </c>
      <c r="F145" s="56">
        <f t="shared" si="4"/>
        <v>68239.400000000023</v>
      </c>
    </row>
    <row r="146" spans="1:6">
      <c r="A146" s="51" t="s">
        <v>458</v>
      </c>
      <c r="B146" s="52" t="s">
        <v>270</v>
      </c>
      <c r="C146" s="53" t="s">
        <v>459</v>
      </c>
      <c r="D146" s="54">
        <v>439300</v>
      </c>
      <c r="E146" s="55">
        <v>371060.6</v>
      </c>
      <c r="F146" s="56">
        <f t="shared" si="4"/>
        <v>68239.400000000023</v>
      </c>
    </row>
    <row r="147" spans="1:6" ht="45">
      <c r="A147" s="51" t="s">
        <v>460</v>
      </c>
      <c r="B147" s="52" t="s">
        <v>270</v>
      </c>
      <c r="C147" s="53" t="s">
        <v>461</v>
      </c>
      <c r="D147" s="54">
        <v>439300</v>
      </c>
      <c r="E147" s="55">
        <v>371060.6</v>
      </c>
      <c r="F147" s="56">
        <f t="shared" si="4"/>
        <v>68239.400000000023</v>
      </c>
    </row>
    <row r="148" spans="1:6">
      <c r="A148" s="51" t="s">
        <v>462</v>
      </c>
      <c r="B148" s="52" t="s">
        <v>270</v>
      </c>
      <c r="C148" s="53" t="s">
        <v>463</v>
      </c>
      <c r="D148" s="54">
        <v>183300</v>
      </c>
      <c r="E148" s="55">
        <v>119300</v>
      </c>
      <c r="F148" s="56">
        <f t="shared" si="4"/>
        <v>64000</v>
      </c>
    </row>
    <row r="149" spans="1:6">
      <c r="A149" s="51" t="s">
        <v>462</v>
      </c>
      <c r="B149" s="52" t="s">
        <v>270</v>
      </c>
      <c r="C149" s="53" t="s">
        <v>464</v>
      </c>
      <c r="D149" s="54">
        <v>256000</v>
      </c>
      <c r="E149" s="55">
        <v>251760.6</v>
      </c>
      <c r="F149" s="56">
        <f t="shared" si="4"/>
        <v>4239.3999999999942</v>
      </c>
    </row>
    <row r="150" spans="1:6">
      <c r="A150" s="51" t="s">
        <v>465</v>
      </c>
      <c r="B150" s="52" t="s">
        <v>270</v>
      </c>
      <c r="C150" s="53" t="s">
        <v>466</v>
      </c>
      <c r="D150" s="54">
        <v>31197431</v>
      </c>
      <c r="E150" s="55">
        <v>17042025.530000001</v>
      </c>
      <c r="F150" s="56">
        <f t="shared" si="4"/>
        <v>14155405.469999999</v>
      </c>
    </row>
    <row r="151" spans="1:6">
      <c r="A151" s="51" t="s">
        <v>467</v>
      </c>
      <c r="B151" s="52" t="s">
        <v>270</v>
      </c>
      <c r="C151" s="53" t="s">
        <v>468</v>
      </c>
      <c r="D151" s="54">
        <v>31197431</v>
      </c>
      <c r="E151" s="55">
        <v>17042025.530000001</v>
      </c>
      <c r="F151" s="56">
        <f t="shared" si="4"/>
        <v>14155405.469999999</v>
      </c>
    </row>
    <row r="152" spans="1:6" ht="45">
      <c r="A152" s="51" t="s">
        <v>469</v>
      </c>
      <c r="B152" s="52" t="s">
        <v>270</v>
      </c>
      <c r="C152" s="53" t="s">
        <v>470</v>
      </c>
      <c r="D152" s="54">
        <v>31197431</v>
      </c>
      <c r="E152" s="55">
        <v>17042025.530000001</v>
      </c>
      <c r="F152" s="56">
        <f t="shared" si="4"/>
        <v>14155405.469999999</v>
      </c>
    </row>
    <row r="153" spans="1:6" ht="45">
      <c r="A153" s="51" t="s">
        <v>471</v>
      </c>
      <c r="B153" s="52" t="s">
        <v>270</v>
      </c>
      <c r="C153" s="53" t="s">
        <v>472</v>
      </c>
      <c r="D153" s="54">
        <v>17783962</v>
      </c>
      <c r="E153" s="55">
        <v>10745910</v>
      </c>
      <c r="F153" s="56">
        <f t="shared" si="4"/>
        <v>7038052</v>
      </c>
    </row>
    <row r="154" spans="1:6">
      <c r="A154" s="51" t="s">
        <v>462</v>
      </c>
      <c r="B154" s="52" t="s">
        <v>270</v>
      </c>
      <c r="C154" s="53" t="s">
        <v>473</v>
      </c>
      <c r="D154" s="54">
        <v>5888000</v>
      </c>
      <c r="E154" s="55">
        <v>2780431.29</v>
      </c>
      <c r="F154" s="56">
        <f t="shared" si="4"/>
        <v>3107568.71</v>
      </c>
    </row>
    <row r="155" spans="1:6">
      <c r="A155" s="51" t="s">
        <v>462</v>
      </c>
      <c r="B155" s="52" t="s">
        <v>270</v>
      </c>
      <c r="C155" s="53" t="s">
        <v>474</v>
      </c>
      <c r="D155" s="54">
        <v>5888000</v>
      </c>
      <c r="E155" s="55">
        <v>3515684.24</v>
      </c>
      <c r="F155" s="56">
        <f t="shared" si="4"/>
        <v>2372315.7599999998</v>
      </c>
    </row>
    <row r="156" spans="1:6">
      <c r="A156" s="51" t="s">
        <v>462</v>
      </c>
      <c r="B156" s="52" t="s">
        <v>270</v>
      </c>
      <c r="C156" s="53" t="s">
        <v>475</v>
      </c>
      <c r="D156" s="54">
        <v>303790</v>
      </c>
      <c r="E156" s="55" t="s">
        <v>45</v>
      </c>
      <c r="F156" s="56">
        <f t="shared" si="4"/>
        <v>303790</v>
      </c>
    </row>
    <row r="157" spans="1:6">
      <c r="A157" s="51" t="s">
        <v>462</v>
      </c>
      <c r="B157" s="52" t="s">
        <v>270</v>
      </c>
      <c r="C157" s="53" t="s">
        <v>476</v>
      </c>
      <c r="D157" s="54">
        <v>320000</v>
      </c>
      <c r="E157" s="55" t="s">
        <v>45</v>
      </c>
      <c r="F157" s="56">
        <f t="shared" si="4"/>
        <v>320000</v>
      </c>
    </row>
    <row r="158" spans="1:6">
      <c r="A158" s="51" t="s">
        <v>462</v>
      </c>
      <c r="B158" s="52" t="s">
        <v>270</v>
      </c>
      <c r="C158" s="53" t="s">
        <v>477</v>
      </c>
      <c r="D158" s="54">
        <v>303790</v>
      </c>
      <c r="E158" s="55" t="s">
        <v>45</v>
      </c>
      <c r="F158" s="56">
        <f t="shared" si="4"/>
        <v>303790</v>
      </c>
    </row>
    <row r="159" spans="1:6">
      <c r="A159" s="51" t="s">
        <v>462</v>
      </c>
      <c r="B159" s="52" t="s">
        <v>270</v>
      </c>
      <c r="C159" s="53" t="s">
        <v>478</v>
      </c>
      <c r="D159" s="54">
        <v>709889</v>
      </c>
      <c r="E159" s="55" t="s">
        <v>45</v>
      </c>
      <c r="F159" s="56">
        <f t="shared" si="4"/>
        <v>709889</v>
      </c>
    </row>
    <row r="160" spans="1:6">
      <c r="A160" s="51" t="s">
        <v>479</v>
      </c>
      <c r="B160" s="52" t="s">
        <v>270</v>
      </c>
      <c r="C160" s="53" t="s">
        <v>480</v>
      </c>
      <c r="D160" s="54">
        <v>9126920</v>
      </c>
      <c r="E160" s="55">
        <v>7002222</v>
      </c>
      <c r="F160" s="56">
        <f t="shared" si="4"/>
        <v>2124698</v>
      </c>
    </row>
    <row r="161" spans="1:6">
      <c r="A161" s="51" t="s">
        <v>481</v>
      </c>
      <c r="B161" s="52" t="s">
        <v>270</v>
      </c>
      <c r="C161" s="53" t="s">
        <v>482</v>
      </c>
      <c r="D161" s="54">
        <v>3581110</v>
      </c>
      <c r="E161" s="55">
        <v>1503162</v>
      </c>
      <c r="F161" s="56">
        <f t="shared" si="4"/>
        <v>2077948</v>
      </c>
    </row>
    <row r="162" spans="1:6" ht="22.5">
      <c r="A162" s="51" t="s">
        <v>483</v>
      </c>
      <c r="B162" s="52" t="s">
        <v>270</v>
      </c>
      <c r="C162" s="53" t="s">
        <v>484</v>
      </c>
      <c r="D162" s="54">
        <v>3581110</v>
      </c>
      <c r="E162" s="55">
        <v>1503162</v>
      </c>
      <c r="F162" s="56">
        <f t="shared" si="4"/>
        <v>2077948</v>
      </c>
    </row>
    <row r="163" spans="1:6" ht="33.75">
      <c r="A163" s="51" t="s">
        <v>485</v>
      </c>
      <c r="B163" s="52" t="s">
        <v>270</v>
      </c>
      <c r="C163" s="53" t="s">
        <v>486</v>
      </c>
      <c r="D163" s="54">
        <v>3581110</v>
      </c>
      <c r="E163" s="55">
        <v>1503162</v>
      </c>
      <c r="F163" s="56">
        <f t="shared" si="4"/>
        <v>2077948</v>
      </c>
    </row>
    <row r="164" spans="1:6">
      <c r="A164" s="51" t="s">
        <v>487</v>
      </c>
      <c r="B164" s="52" t="s">
        <v>270</v>
      </c>
      <c r="C164" s="53" t="s">
        <v>488</v>
      </c>
      <c r="D164" s="54">
        <v>5545810</v>
      </c>
      <c r="E164" s="55">
        <v>5499060</v>
      </c>
      <c r="F164" s="56">
        <f t="shared" si="4"/>
        <v>46750</v>
      </c>
    </row>
    <row r="165" spans="1:6" ht="22.5">
      <c r="A165" s="51" t="s">
        <v>483</v>
      </c>
      <c r="B165" s="52" t="s">
        <v>270</v>
      </c>
      <c r="C165" s="53" t="s">
        <v>489</v>
      </c>
      <c r="D165" s="54">
        <v>73000</v>
      </c>
      <c r="E165" s="55">
        <v>26250</v>
      </c>
      <c r="F165" s="56">
        <f t="shared" si="4"/>
        <v>46750</v>
      </c>
    </row>
    <row r="166" spans="1:6" ht="22.5">
      <c r="A166" s="51" t="s">
        <v>490</v>
      </c>
      <c r="B166" s="52" t="s">
        <v>270</v>
      </c>
      <c r="C166" s="53" t="s">
        <v>491</v>
      </c>
      <c r="D166" s="54">
        <v>73000</v>
      </c>
      <c r="E166" s="55">
        <v>26250</v>
      </c>
      <c r="F166" s="56">
        <f t="shared" si="4"/>
        <v>46750</v>
      </c>
    </row>
    <row r="167" spans="1:6">
      <c r="A167" s="51" t="s">
        <v>492</v>
      </c>
      <c r="B167" s="52" t="s">
        <v>270</v>
      </c>
      <c r="C167" s="53" t="s">
        <v>493</v>
      </c>
      <c r="D167" s="54">
        <v>1401210</v>
      </c>
      <c r="E167" s="55">
        <v>1401210</v>
      </c>
      <c r="F167" s="56" t="str">
        <f t="shared" si="4"/>
        <v>-</v>
      </c>
    </row>
    <row r="168" spans="1:6">
      <c r="A168" s="51" t="s">
        <v>494</v>
      </c>
      <c r="B168" s="52" t="s">
        <v>270</v>
      </c>
      <c r="C168" s="53" t="s">
        <v>495</v>
      </c>
      <c r="D168" s="54">
        <v>59720</v>
      </c>
      <c r="E168" s="55">
        <v>59720</v>
      </c>
      <c r="F168" s="56" t="str">
        <f t="shared" si="4"/>
        <v>-</v>
      </c>
    </row>
    <row r="169" spans="1:6">
      <c r="A169" s="51" t="s">
        <v>494</v>
      </c>
      <c r="B169" s="52" t="s">
        <v>270</v>
      </c>
      <c r="C169" s="53" t="s">
        <v>496</v>
      </c>
      <c r="D169" s="54">
        <v>1341490</v>
      </c>
      <c r="E169" s="55">
        <v>1341490</v>
      </c>
      <c r="F169" s="56" t="str">
        <f t="shared" si="4"/>
        <v>-</v>
      </c>
    </row>
    <row r="170" spans="1:6" ht="22.5">
      <c r="A170" s="51" t="s">
        <v>375</v>
      </c>
      <c r="B170" s="52" t="s">
        <v>270</v>
      </c>
      <c r="C170" s="53" t="s">
        <v>497</v>
      </c>
      <c r="D170" s="54">
        <v>4071600</v>
      </c>
      <c r="E170" s="55">
        <v>4071600</v>
      </c>
      <c r="F170" s="56" t="str">
        <f t="shared" si="4"/>
        <v>-</v>
      </c>
    </row>
    <row r="171" spans="1:6" ht="33.75">
      <c r="A171" s="51" t="s">
        <v>294</v>
      </c>
      <c r="B171" s="52" t="s">
        <v>270</v>
      </c>
      <c r="C171" s="53" t="s">
        <v>498</v>
      </c>
      <c r="D171" s="54">
        <v>4071600</v>
      </c>
      <c r="E171" s="55">
        <v>4071600</v>
      </c>
      <c r="F171" s="56" t="str">
        <f t="shared" si="4"/>
        <v>-</v>
      </c>
    </row>
    <row r="172" spans="1:6">
      <c r="A172" s="51" t="s">
        <v>499</v>
      </c>
      <c r="B172" s="52" t="s">
        <v>270</v>
      </c>
      <c r="C172" s="53" t="s">
        <v>500</v>
      </c>
      <c r="D172" s="54">
        <v>12219284</v>
      </c>
      <c r="E172" s="55">
        <v>6117482</v>
      </c>
      <c r="F172" s="56">
        <f t="shared" si="4"/>
        <v>6101802</v>
      </c>
    </row>
    <row r="173" spans="1:6">
      <c r="A173" s="51" t="s">
        <v>501</v>
      </c>
      <c r="B173" s="52" t="s">
        <v>270</v>
      </c>
      <c r="C173" s="53" t="s">
        <v>502</v>
      </c>
      <c r="D173" s="54">
        <v>12219284</v>
      </c>
      <c r="E173" s="55">
        <v>6117482</v>
      </c>
      <c r="F173" s="56">
        <f t="shared" si="4"/>
        <v>6101802</v>
      </c>
    </row>
    <row r="174" spans="1:6" ht="45">
      <c r="A174" s="51" t="s">
        <v>503</v>
      </c>
      <c r="B174" s="52" t="s">
        <v>270</v>
      </c>
      <c r="C174" s="53" t="s">
        <v>504</v>
      </c>
      <c r="D174" s="54">
        <v>12219284</v>
      </c>
      <c r="E174" s="55">
        <v>6117482</v>
      </c>
      <c r="F174" s="56">
        <f t="shared" si="4"/>
        <v>6101802</v>
      </c>
    </row>
    <row r="175" spans="1:6" ht="45">
      <c r="A175" s="51" t="s">
        <v>471</v>
      </c>
      <c r="B175" s="52" t="s">
        <v>270</v>
      </c>
      <c r="C175" s="53" t="s">
        <v>505</v>
      </c>
      <c r="D175" s="54">
        <v>11615844</v>
      </c>
      <c r="E175" s="55">
        <v>6117482</v>
      </c>
      <c r="F175" s="56">
        <f t="shared" ref="F175:F195" si="5">IF(OR(D175="-",IF(E175="-",0,E175)&gt;=IF(D175="-",0,D175)),"-",IF(D175="-",0,D175)-IF(E175="-",0,E175))</f>
        <v>5498362</v>
      </c>
    </row>
    <row r="176" spans="1:6">
      <c r="A176" s="51" t="s">
        <v>462</v>
      </c>
      <c r="B176" s="52" t="s">
        <v>270</v>
      </c>
      <c r="C176" s="53" t="s">
        <v>506</v>
      </c>
      <c r="D176" s="54">
        <v>464840</v>
      </c>
      <c r="E176" s="55" t="s">
        <v>45</v>
      </c>
      <c r="F176" s="56">
        <f t="shared" si="5"/>
        <v>464840</v>
      </c>
    </row>
    <row r="177" spans="1:6">
      <c r="A177" s="51" t="s">
        <v>462</v>
      </c>
      <c r="B177" s="52" t="s">
        <v>270</v>
      </c>
      <c r="C177" s="53" t="s">
        <v>507</v>
      </c>
      <c r="D177" s="54">
        <v>138600</v>
      </c>
      <c r="E177" s="55" t="s">
        <v>45</v>
      </c>
      <c r="F177" s="56">
        <f t="shared" si="5"/>
        <v>138600</v>
      </c>
    </row>
    <row r="178" spans="1:6">
      <c r="A178" s="51" t="s">
        <v>508</v>
      </c>
      <c r="B178" s="52" t="s">
        <v>270</v>
      </c>
      <c r="C178" s="53" t="s">
        <v>509</v>
      </c>
      <c r="D178" s="54">
        <v>693600</v>
      </c>
      <c r="E178" s="55">
        <v>498100</v>
      </c>
      <c r="F178" s="56">
        <f t="shared" si="5"/>
        <v>195500</v>
      </c>
    </row>
    <row r="179" spans="1:6">
      <c r="A179" s="51" t="s">
        <v>510</v>
      </c>
      <c r="B179" s="52" t="s">
        <v>270</v>
      </c>
      <c r="C179" s="53" t="s">
        <v>511</v>
      </c>
      <c r="D179" s="54">
        <v>693600</v>
      </c>
      <c r="E179" s="55">
        <v>498100</v>
      </c>
      <c r="F179" s="56">
        <f t="shared" si="5"/>
        <v>195500</v>
      </c>
    </row>
    <row r="180" spans="1:6" ht="33.75">
      <c r="A180" s="51" t="s">
        <v>331</v>
      </c>
      <c r="B180" s="52" t="s">
        <v>270</v>
      </c>
      <c r="C180" s="53" t="s">
        <v>512</v>
      </c>
      <c r="D180" s="54">
        <v>693600</v>
      </c>
      <c r="E180" s="55">
        <v>498100</v>
      </c>
      <c r="F180" s="56">
        <f t="shared" si="5"/>
        <v>195500</v>
      </c>
    </row>
    <row r="181" spans="1:6" ht="33.75">
      <c r="A181" s="51" t="s">
        <v>408</v>
      </c>
      <c r="B181" s="52" t="s">
        <v>270</v>
      </c>
      <c r="C181" s="53" t="s">
        <v>513</v>
      </c>
      <c r="D181" s="54">
        <v>87800</v>
      </c>
      <c r="E181" s="55">
        <v>36600</v>
      </c>
      <c r="F181" s="56">
        <f t="shared" si="5"/>
        <v>51200</v>
      </c>
    </row>
    <row r="182" spans="1:6" ht="33.75">
      <c r="A182" s="51" t="s">
        <v>408</v>
      </c>
      <c r="B182" s="52" t="s">
        <v>270</v>
      </c>
      <c r="C182" s="53" t="s">
        <v>514</v>
      </c>
      <c r="D182" s="54">
        <v>605800</v>
      </c>
      <c r="E182" s="55">
        <v>461500</v>
      </c>
      <c r="F182" s="56">
        <f t="shared" si="5"/>
        <v>144300</v>
      </c>
    </row>
    <row r="183" spans="1:6" ht="22.5">
      <c r="A183" s="51" t="s">
        <v>515</v>
      </c>
      <c r="B183" s="52" t="s">
        <v>270</v>
      </c>
      <c r="C183" s="53" t="s">
        <v>516</v>
      </c>
      <c r="D183" s="54">
        <v>1844140</v>
      </c>
      <c r="E183" s="55">
        <v>376417.23</v>
      </c>
      <c r="F183" s="56">
        <f t="shared" si="5"/>
        <v>1467722.77</v>
      </c>
    </row>
    <row r="184" spans="1:6" ht="22.5">
      <c r="A184" s="51" t="s">
        <v>517</v>
      </c>
      <c r="B184" s="52" t="s">
        <v>270</v>
      </c>
      <c r="C184" s="53" t="s">
        <v>518</v>
      </c>
      <c r="D184" s="54">
        <v>1844140</v>
      </c>
      <c r="E184" s="55">
        <v>376417.23</v>
      </c>
      <c r="F184" s="56">
        <f t="shared" si="5"/>
        <v>1467722.77</v>
      </c>
    </row>
    <row r="185" spans="1:6" ht="33.75">
      <c r="A185" s="51" t="s">
        <v>519</v>
      </c>
      <c r="B185" s="52" t="s">
        <v>270</v>
      </c>
      <c r="C185" s="53" t="s">
        <v>520</v>
      </c>
      <c r="D185" s="54">
        <v>1844140</v>
      </c>
      <c r="E185" s="55">
        <v>376417.23</v>
      </c>
      <c r="F185" s="56">
        <f t="shared" si="5"/>
        <v>1467722.77</v>
      </c>
    </row>
    <row r="186" spans="1:6">
      <c r="A186" s="51" t="s">
        <v>521</v>
      </c>
      <c r="B186" s="52" t="s">
        <v>270</v>
      </c>
      <c r="C186" s="53" t="s">
        <v>522</v>
      </c>
      <c r="D186" s="54">
        <v>1844140</v>
      </c>
      <c r="E186" s="55">
        <v>376417.23</v>
      </c>
      <c r="F186" s="56">
        <f t="shared" si="5"/>
        <v>1467722.77</v>
      </c>
    </row>
    <row r="187" spans="1:6" ht="33.75">
      <c r="A187" s="51" t="s">
        <v>523</v>
      </c>
      <c r="B187" s="52" t="s">
        <v>270</v>
      </c>
      <c r="C187" s="53" t="s">
        <v>524</v>
      </c>
      <c r="D187" s="54">
        <v>598433</v>
      </c>
      <c r="E187" s="55">
        <v>408265</v>
      </c>
      <c r="F187" s="56">
        <f t="shared" si="5"/>
        <v>190168</v>
      </c>
    </row>
    <row r="188" spans="1:6">
      <c r="A188" s="51" t="s">
        <v>275</v>
      </c>
      <c r="B188" s="52" t="s">
        <v>270</v>
      </c>
      <c r="C188" s="53" t="s">
        <v>525</v>
      </c>
      <c r="D188" s="54">
        <v>598433</v>
      </c>
      <c r="E188" s="55">
        <v>408265</v>
      </c>
      <c r="F188" s="56">
        <f t="shared" si="5"/>
        <v>190168</v>
      </c>
    </row>
    <row r="189" spans="1:6" ht="45">
      <c r="A189" s="51" t="s">
        <v>526</v>
      </c>
      <c r="B189" s="52" t="s">
        <v>270</v>
      </c>
      <c r="C189" s="53" t="s">
        <v>527</v>
      </c>
      <c r="D189" s="54">
        <v>598433</v>
      </c>
      <c r="E189" s="55">
        <v>408265</v>
      </c>
      <c r="F189" s="56">
        <f t="shared" si="5"/>
        <v>190168</v>
      </c>
    </row>
    <row r="190" spans="1:6">
      <c r="A190" s="51" t="s">
        <v>528</v>
      </c>
      <c r="B190" s="52" t="s">
        <v>270</v>
      </c>
      <c r="C190" s="53" t="s">
        <v>529</v>
      </c>
      <c r="D190" s="54">
        <v>556433</v>
      </c>
      <c r="E190" s="55">
        <v>404265</v>
      </c>
      <c r="F190" s="56">
        <f t="shared" si="5"/>
        <v>152168</v>
      </c>
    </row>
    <row r="191" spans="1:6" ht="33.75">
      <c r="A191" s="51" t="s">
        <v>283</v>
      </c>
      <c r="B191" s="52" t="s">
        <v>270</v>
      </c>
      <c r="C191" s="53" t="s">
        <v>530</v>
      </c>
      <c r="D191" s="54">
        <v>17215</v>
      </c>
      <c r="E191" s="55" t="s">
        <v>45</v>
      </c>
      <c r="F191" s="56">
        <f t="shared" si="5"/>
        <v>17215</v>
      </c>
    </row>
    <row r="192" spans="1:6" ht="22.5">
      <c r="A192" s="51" t="s">
        <v>292</v>
      </c>
      <c r="B192" s="52" t="s">
        <v>270</v>
      </c>
      <c r="C192" s="53" t="s">
        <v>531</v>
      </c>
      <c r="D192" s="54">
        <v>3000</v>
      </c>
      <c r="E192" s="55">
        <v>2100</v>
      </c>
      <c r="F192" s="56">
        <f t="shared" si="5"/>
        <v>900</v>
      </c>
    </row>
    <row r="193" spans="1:6">
      <c r="A193" s="51" t="s">
        <v>246</v>
      </c>
      <c r="B193" s="52" t="s">
        <v>270</v>
      </c>
      <c r="C193" s="53" t="s">
        <v>532</v>
      </c>
      <c r="D193" s="54">
        <v>536218</v>
      </c>
      <c r="E193" s="55">
        <v>402165</v>
      </c>
      <c r="F193" s="56">
        <f t="shared" si="5"/>
        <v>134053</v>
      </c>
    </row>
    <row r="194" spans="1:6" ht="33.75">
      <c r="A194" s="51" t="s">
        <v>301</v>
      </c>
      <c r="B194" s="52" t="s">
        <v>270</v>
      </c>
      <c r="C194" s="53" t="s">
        <v>533</v>
      </c>
      <c r="D194" s="54">
        <v>42000</v>
      </c>
      <c r="E194" s="55">
        <v>4000</v>
      </c>
      <c r="F194" s="56">
        <f t="shared" si="5"/>
        <v>38000</v>
      </c>
    </row>
    <row r="195" spans="1:6" ht="22.5">
      <c r="A195" s="51" t="s">
        <v>534</v>
      </c>
      <c r="B195" s="52" t="s">
        <v>270</v>
      </c>
      <c r="C195" s="53" t="s">
        <v>535</v>
      </c>
      <c r="D195" s="54">
        <v>42000</v>
      </c>
      <c r="E195" s="55">
        <v>4000</v>
      </c>
      <c r="F195" s="56">
        <f t="shared" si="5"/>
        <v>38000</v>
      </c>
    </row>
    <row r="196" spans="1:6" ht="9" customHeight="1">
      <c r="A196" s="63"/>
      <c r="B196" s="64"/>
      <c r="C196" s="65"/>
      <c r="D196" s="66"/>
      <c r="E196" s="64"/>
      <c r="F196" s="64"/>
    </row>
    <row r="197" spans="1:6" ht="13.5" customHeight="1">
      <c r="A197" s="67" t="s">
        <v>536</v>
      </c>
      <c r="B197" s="68" t="s">
        <v>537</v>
      </c>
      <c r="C197" s="69" t="s">
        <v>271</v>
      </c>
      <c r="D197" s="70">
        <v>-26348055.02</v>
      </c>
      <c r="E197" s="70">
        <v>33255420.190000001</v>
      </c>
      <c r="F197" s="71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topLeftCell="A22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574</v>
      </c>
      <c r="B1" s="120"/>
      <c r="C1" s="120"/>
      <c r="D1" s="120"/>
      <c r="E1" s="120"/>
      <c r="F1" s="120"/>
    </row>
    <row r="2" spans="1:6" ht="13.15" customHeight="1">
      <c r="A2" s="72" t="s">
        <v>575</v>
      </c>
      <c r="B2" s="73"/>
      <c r="C2" s="73"/>
      <c r="D2" s="73"/>
      <c r="E2" s="73"/>
      <c r="F2" s="73"/>
    </row>
    <row r="3" spans="1:6" ht="9" customHeight="1">
      <c r="A3" s="74"/>
      <c r="B3" s="75"/>
      <c r="C3" s="76"/>
      <c r="D3" s="77"/>
      <c r="E3" s="77"/>
      <c r="F3" s="78"/>
    </row>
    <row r="4" spans="1:6" ht="39.75" customHeight="1">
      <c r="A4" s="79" t="s">
        <v>20</v>
      </c>
      <c r="B4" s="79" t="s">
        <v>21</v>
      </c>
      <c r="C4" s="79" t="s">
        <v>539</v>
      </c>
      <c r="D4" s="80" t="s">
        <v>23</v>
      </c>
      <c r="E4" s="80" t="s">
        <v>24</v>
      </c>
      <c r="F4" s="80" t="s">
        <v>25</v>
      </c>
    </row>
    <row r="5" spans="1:6" ht="11.25" hidden="1" customHeight="1">
      <c r="A5" s="81"/>
      <c r="B5" s="81"/>
      <c r="C5" s="81"/>
      <c r="D5" s="82"/>
      <c r="E5" s="82"/>
      <c r="F5" s="82"/>
    </row>
    <row r="6" spans="1:6" ht="13.5" customHeight="1">
      <c r="A6" s="83">
        <v>1</v>
      </c>
      <c r="B6" s="83">
        <v>2</v>
      </c>
      <c r="C6" s="83">
        <v>3</v>
      </c>
      <c r="D6" s="84" t="s">
        <v>26</v>
      </c>
      <c r="E6" s="84" t="s">
        <v>27</v>
      </c>
      <c r="F6" s="84" t="s">
        <v>28</v>
      </c>
    </row>
    <row r="7" spans="1:6" ht="21.75" customHeight="1">
      <c r="A7" s="85" t="s">
        <v>540</v>
      </c>
      <c r="B7" s="86" t="s">
        <v>541</v>
      </c>
      <c r="C7" s="86" t="s">
        <v>576</v>
      </c>
      <c r="D7" s="87">
        <v>26348055.02</v>
      </c>
      <c r="E7" s="87">
        <v>-33255420.190000001</v>
      </c>
      <c r="F7" s="87">
        <f>D7-E7</f>
        <v>59603475.210000001</v>
      </c>
    </row>
    <row r="8" spans="1:6" ht="11.25" customHeight="1">
      <c r="A8" s="88" t="s">
        <v>32</v>
      </c>
      <c r="B8" s="89"/>
      <c r="C8" s="89"/>
      <c r="D8" s="90"/>
      <c r="E8" s="90"/>
      <c r="F8" s="87">
        <f t="shared" ref="F8:F9" si="0">SUM(D8-E8)</f>
        <v>0</v>
      </c>
    </row>
    <row r="9" spans="1:6" ht="17.25" customHeight="1">
      <c r="A9" s="85" t="s">
        <v>542</v>
      </c>
      <c r="B9" s="86" t="s">
        <v>543</v>
      </c>
      <c r="C9" s="86" t="s">
        <v>577</v>
      </c>
      <c r="D9" s="87">
        <v>-5774286</v>
      </c>
      <c r="E9" s="87">
        <v>-16740000</v>
      </c>
      <c r="F9" s="87">
        <f t="shared" si="0"/>
        <v>10965714</v>
      </c>
    </row>
    <row r="10" spans="1:6" ht="18" customHeight="1">
      <c r="A10" s="88" t="s">
        <v>544</v>
      </c>
      <c r="B10" s="89"/>
      <c r="C10" s="89"/>
      <c r="D10" s="90"/>
      <c r="E10" s="90"/>
      <c r="F10" s="90"/>
    </row>
    <row r="11" spans="1:6" ht="27" customHeight="1">
      <c r="A11" s="91" t="s">
        <v>578</v>
      </c>
      <c r="B11" s="86" t="s">
        <v>543</v>
      </c>
      <c r="C11" s="86" t="s">
        <v>579</v>
      </c>
      <c r="D11" s="92">
        <v>2900000</v>
      </c>
      <c r="E11" s="87">
        <v>-6000000</v>
      </c>
      <c r="F11" s="92">
        <f t="shared" ref="F11:F16" si="1">SUM(D11-E11)</f>
        <v>8900000</v>
      </c>
    </row>
    <row r="12" spans="1:6" ht="22.5">
      <c r="A12" s="85" t="s">
        <v>580</v>
      </c>
      <c r="B12" s="86" t="s">
        <v>543</v>
      </c>
      <c r="C12" s="86" t="s">
        <v>581</v>
      </c>
      <c r="D12" s="87">
        <v>8900000</v>
      </c>
      <c r="E12" s="87">
        <v>0</v>
      </c>
      <c r="F12" s="87">
        <f t="shared" si="1"/>
        <v>8900000</v>
      </c>
    </row>
    <row r="13" spans="1:6" ht="33.75">
      <c r="A13" s="85" t="s">
        <v>545</v>
      </c>
      <c r="B13" s="86" t="s">
        <v>543</v>
      </c>
      <c r="C13" s="86" t="s">
        <v>582</v>
      </c>
      <c r="D13" s="87">
        <v>8900000</v>
      </c>
      <c r="E13" s="87"/>
      <c r="F13" s="87">
        <f t="shared" si="1"/>
        <v>8900000</v>
      </c>
    </row>
    <row r="14" spans="1:6" ht="22.5">
      <c r="A14" s="85" t="s">
        <v>583</v>
      </c>
      <c r="B14" s="86" t="s">
        <v>543</v>
      </c>
      <c r="C14" s="86" t="s">
        <v>584</v>
      </c>
      <c r="D14" s="87">
        <v>-6000000</v>
      </c>
      <c r="E14" s="87">
        <v>-6000000</v>
      </c>
      <c r="F14" s="87">
        <f t="shared" si="1"/>
        <v>0</v>
      </c>
    </row>
    <row r="15" spans="1:6" ht="33.75">
      <c r="A15" s="85" t="s">
        <v>546</v>
      </c>
      <c r="B15" s="86" t="s">
        <v>543</v>
      </c>
      <c r="C15" s="86" t="s">
        <v>585</v>
      </c>
      <c r="D15" s="87">
        <v>-6000000</v>
      </c>
      <c r="E15" s="87">
        <v>-6000000</v>
      </c>
      <c r="F15" s="87">
        <f t="shared" si="1"/>
        <v>0</v>
      </c>
    </row>
    <row r="16" spans="1:6" ht="22.5">
      <c r="A16" s="85" t="s">
        <v>586</v>
      </c>
      <c r="B16" s="86" t="s">
        <v>543</v>
      </c>
      <c r="C16" s="86" t="s">
        <v>587</v>
      </c>
      <c r="D16" s="87">
        <v>-3534286</v>
      </c>
      <c r="E16" s="87"/>
      <c r="F16" s="87">
        <f t="shared" si="1"/>
        <v>-3534286</v>
      </c>
    </row>
    <row r="17" spans="1:6" ht="33.75">
      <c r="A17" s="85" t="s">
        <v>588</v>
      </c>
      <c r="B17" s="86" t="s">
        <v>543</v>
      </c>
      <c r="C17" s="86" t="s">
        <v>589</v>
      </c>
      <c r="D17" s="87">
        <v>-3534286</v>
      </c>
      <c r="E17" s="87">
        <v>0</v>
      </c>
      <c r="F17" s="87">
        <f>SUM(D18-E18)</f>
        <v>-3534286</v>
      </c>
    </row>
    <row r="18" spans="1:6" ht="33.75">
      <c r="A18" s="85" t="s">
        <v>590</v>
      </c>
      <c r="B18" s="86" t="s">
        <v>543</v>
      </c>
      <c r="C18" s="86" t="s">
        <v>591</v>
      </c>
      <c r="D18" s="87">
        <v>-3534286</v>
      </c>
      <c r="E18" s="87"/>
      <c r="F18" s="87">
        <f>SUM(D19-E19)</f>
        <v>-3534286</v>
      </c>
    </row>
    <row r="19" spans="1:6" ht="33.75">
      <c r="A19" s="85" t="s">
        <v>547</v>
      </c>
      <c r="B19" s="86" t="s">
        <v>543</v>
      </c>
      <c r="C19" s="86" t="s">
        <v>592</v>
      </c>
      <c r="D19" s="87">
        <v>-3534286</v>
      </c>
      <c r="E19" s="87"/>
      <c r="F19" s="87">
        <f>SUM(D19-E19)</f>
        <v>-3534286</v>
      </c>
    </row>
    <row r="20" spans="1:6" ht="22.5">
      <c r="A20" s="85" t="s">
        <v>593</v>
      </c>
      <c r="B20" s="86" t="s">
        <v>543</v>
      </c>
      <c r="C20" s="86" t="s">
        <v>594</v>
      </c>
      <c r="D20" s="87">
        <v>-5140000</v>
      </c>
      <c r="E20" s="87">
        <v>-10740000</v>
      </c>
      <c r="F20" s="87">
        <f>SUM(D20)-E20</f>
        <v>5600000</v>
      </c>
    </row>
    <row r="21" spans="1:6" ht="22.5">
      <c r="A21" s="85" t="s">
        <v>595</v>
      </c>
      <c r="B21" s="86" t="s">
        <v>543</v>
      </c>
      <c r="C21" s="86" t="s">
        <v>596</v>
      </c>
      <c r="D21" s="87">
        <v>-24440252.32</v>
      </c>
      <c r="E21" s="87">
        <v>-15000000</v>
      </c>
      <c r="F21" s="87">
        <f>SUM(D21-E21)</f>
        <v>-9440252.3200000003</v>
      </c>
    </row>
    <row r="22" spans="1:6" ht="22.5">
      <c r="A22" s="85" t="s">
        <v>597</v>
      </c>
      <c r="B22" s="86" t="s">
        <v>543</v>
      </c>
      <c r="C22" s="86" t="s">
        <v>598</v>
      </c>
      <c r="D22" s="87">
        <v>-24440252.32</v>
      </c>
      <c r="E22" s="87">
        <v>-15000000</v>
      </c>
      <c r="F22" s="87">
        <f t="shared" ref="F22:F24" si="2">SUM(D22-E22)</f>
        <v>-9440252.3200000003</v>
      </c>
    </row>
    <row r="23" spans="1:6" ht="78.75">
      <c r="A23" s="93" t="s">
        <v>599</v>
      </c>
      <c r="B23" s="86" t="s">
        <v>543</v>
      </c>
      <c r="C23" s="86" t="s">
        <v>600</v>
      </c>
      <c r="D23" s="87">
        <v>-24440252.32</v>
      </c>
      <c r="E23" s="87">
        <v>-15000000</v>
      </c>
      <c r="F23" s="87">
        <f t="shared" si="2"/>
        <v>-9440252.3200000003</v>
      </c>
    </row>
    <row r="24" spans="1:6" ht="78.75">
      <c r="A24" s="93" t="s">
        <v>548</v>
      </c>
      <c r="B24" s="86" t="s">
        <v>543</v>
      </c>
      <c r="C24" s="86" t="s">
        <v>601</v>
      </c>
      <c r="D24" s="87">
        <v>-24440252.32</v>
      </c>
      <c r="E24" s="87">
        <v>-15000000</v>
      </c>
      <c r="F24" s="87">
        <f t="shared" si="2"/>
        <v>-9440252.3200000003</v>
      </c>
    </row>
    <row r="25" spans="1:6" ht="22.5">
      <c r="A25" s="85" t="s">
        <v>602</v>
      </c>
      <c r="B25" s="86" t="s">
        <v>543</v>
      </c>
      <c r="C25" s="86" t="s">
        <v>603</v>
      </c>
      <c r="D25" s="87">
        <v>19300252.32</v>
      </c>
      <c r="E25" s="87">
        <v>4260000</v>
      </c>
      <c r="F25" s="87">
        <f>SUM(D25)-E25</f>
        <v>15040252.32</v>
      </c>
    </row>
    <row r="26" spans="1:6" ht="22.5">
      <c r="A26" s="85" t="s">
        <v>604</v>
      </c>
      <c r="B26" s="86" t="s">
        <v>543</v>
      </c>
      <c r="C26" s="86" t="s">
        <v>605</v>
      </c>
      <c r="D26" s="87">
        <v>19300252.32</v>
      </c>
      <c r="E26" s="87">
        <v>4260000</v>
      </c>
      <c r="F26" s="87">
        <f>SUM(D26)-E26</f>
        <v>15040252.32</v>
      </c>
    </row>
    <row r="27" spans="1:6" ht="33.75">
      <c r="A27" s="85" t="s">
        <v>549</v>
      </c>
      <c r="B27" s="86" t="s">
        <v>543</v>
      </c>
      <c r="C27" s="86" t="s">
        <v>606</v>
      </c>
      <c r="D27" s="87">
        <v>19300252.32</v>
      </c>
      <c r="E27" s="87">
        <v>4260000</v>
      </c>
      <c r="F27" s="87">
        <f>SUM(D27)-E27</f>
        <v>15040252.32</v>
      </c>
    </row>
    <row r="28" spans="1:6">
      <c r="A28" s="85" t="s">
        <v>550</v>
      </c>
      <c r="B28" s="86" t="s">
        <v>551</v>
      </c>
      <c r="C28" s="86" t="s">
        <v>577</v>
      </c>
      <c r="D28" s="87">
        <v>32122341.02</v>
      </c>
      <c r="E28" s="87">
        <v>-16515420.189999999</v>
      </c>
      <c r="F28" s="87">
        <f>SUM(D28)-E28</f>
        <v>48637761.210000001</v>
      </c>
    </row>
    <row r="29" spans="1:6" ht="12.75" customHeight="1">
      <c r="A29" s="85" t="s">
        <v>607</v>
      </c>
      <c r="B29" s="86" t="s">
        <v>552</v>
      </c>
      <c r="C29" s="86" t="s">
        <v>608</v>
      </c>
      <c r="D29" s="87">
        <v>-212844006.56</v>
      </c>
      <c r="E29" s="87">
        <v>-171776369.90000001</v>
      </c>
      <c r="F29" s="87" t="s">
        <v>538</v>
      </c>
    </row>
    <row r="30" spans="1:6" ht="12.75" customHeight="1">
      <c r="A30" s="85" t="s">
        <v>609</v>
      </c>
      <c r="B30" s="86" t="s">
        <v>552</v>
      </c>
      <c r="C30" s="86" t="s">
        <v>610</v>
      </c>
      <c r="D30" s="87">
        <v>-212844006.56</v>
      </c>
      <c r="E30" s="87">
        <v>-171776369.90000001</v>
      </c>
      <c r="F30" s="87" t="s">
        <v>538</v>
      </c>
    </row>
    <row r="31" spans="1:6" ht="12.75" customHeight="1">
      <c r="A31" s="85" t="s">
        <v>611</v>
      </c>
      <c r="B31" s="86" t="s">
        <v>552</v>
      </c>
      <c r="C31" s="86" t="s">
        <v>612</v>
      </c>
      <c r="D31" s="87">
        <v>-212844006.56</v>
      </c>
      <c r="E31" s="87">
        <v>-171776369.90000001</v>
      </c>
      <c r="F31" s="87" t="s">
        <v>538</v>
      </c>
    </row>
    <row r="32" spans="1:6" ht="12.75" customHeight="1">
      <c r="A32" s="85" t="s">
        <v>553</v>
      </c>
      <c r="B32" s="86" t="s">
        <v>552</v>
      </c>
      <c r="C32" s="86" t="s">
        <v>613</v>
      </c>
      <c r="D32" s="87">
        <v>-212844006.56</v>
      </c>
      <c r="E32" s="87">
        <v>-171776369.90000001</v>
      </c>
      <c r="F32" s="87" t="s">
        <v>538</v>
      </c>
    </row>
    <row r="33" spans="1:6" ht="12.75" customHeight="1">
      <c r="A33" s="85" t="s">
        <v>614</v>
      </c>
      <c r="B33" s="86" t="s">
        <v>554</v>
      </c>
      <c r="C33" s="86" t="s">
        <v>615</v>
      </c>
      <c r="D33" s="87">
        <v>244966347.58000001</v>
      </c>
      <c r="E33" s="87">
        <v>155260949.71000001</v>
      </c>
      <c r="F33" s="87" t="s">
        <v>538</v>
      </c>
    </row>
    <row r="34" spans="1:6" ht="12.75" customHeight="1">
      <c r="A34" s="85" t="s">
        <v>616</v>
      </c>
      <c r="B34" s="86" t="s">
        <v>554</v>
      </c>
      <c r="C34" s="86" t="s">
        <v>617</v>
      </c>
      <c r="D34" s="87">
        <v>244966347.58000001</v>
      </c>
      <c r="E34" s="87">
        <v>155260949.71000001</v>
      </c>
      <c r="F34" s="87" t="s">
        <v>538</v>
      </c>
    </row>
    <row r="35" spans="1:6" ht="12.75" customHeight="1">
      <c r="A35" s="85" t="s">
        <v>618</v>
      </c>
      <c r="B35" s="86" t="s">
        <v>554</v>
      </c>
      <c r="C35" s="86" t="s">
        <v>619</v>
      </c>
      <c r="D35" s="87">
        <v>244966347.58000001</v>
      </c>
      <c r="E35" s="87">
        <v>155260949.71000001</v>
      </c>
      <c r="F35" s="87" t="s">
        <v>538</v>
      </c>
    </row>
    <row r="36" spans="1:6" ht="12.75" customHeight="1">
      <c r="A36" s="85" t="s">
        <v>555</v>
      </c>
      <c r="B36" s="86" t="s">
        <v>554</v>
      </c>
      <c r="C36" s="86" t="s">
        <v>620</v>
      </c>
      <c r="D36" s="87">
        <v>244966347.58000001</v>
      </c>
      <c r="E36" s="87">
        <v>155260949.71000001</v>
      </c>
      <c r="F36" s="87" t="s">
        <v>538</v>
      </c>
    </row>
    <row r="37" spans="1:6" ht="12.75" customHeight="1">
      <c r="A37" s="74"/>
      <c r="B37" s="94"/>
      <c r="C37" s="74"/>
      <c r="D37" s="77"/>
      <c r="E37" s="77"/>
      <c r="F37" s="78"/>
    </row>
    <row r="38" spans="1:6" ht="12.75" customHeight="1">
      <c r="C38" s="78"/>
    </row>
    <row r="39" spans="1:6" ht="12.75" customHeight="1">
      <c r="A39" t="s">
        <v>621</v>
      </c>
      <c r="C39" s="95"/>
      <c r="D39" s="96" t="s">
        <v>623</v>
      </c>
    </row>
    <row r="40" spans="1:6" ht="12.75" customHeight="1">
      <c r="C40" s="78"/>
    </row>
    <row r="42" spans="1:6" ht="12.75" customHeight="1">
      <c r="A42" t="s">
        <v>622</v>
      </c>
      <c r="C42" s="95"/>
      <c r="D42" s="96" t="s">
        <v>624</v>
      </c>
    </row>
    <row r="43" spans="1:6" ht="12.75" customHeight="1">
      <c r="C43" s="78"/>
      <c r="D43" s="96"/>
    </row>
    <row r="44" spans="1:6" ht="12.75" customHeight="1">
      <c r="A44" t="s">
        <v>625</v>
      </c>
      <c r="C44" s="78"/>
      <c r="D44" s="96"/>
    </row>
  </sheetData>
  <mergeCells count="1">
    <mergeCell ref="A1:F1"/>
  </mergeCells>
  <conditionalFormatting sqref="F15:F17 E13:F13 E15">
    <cfRule type="cellIs" priority="26" stopIfTrue="1" operator="equal">
      <formula>0</formula>
    </cfRule>
  </conditionalFormatting>
  <conditionalFormatting sqref="E28:F28">
    <cfRule type="cellIs" priority="27" stopIfTrue="1" operator="equal">
      <formula>0</formula>
    </cfRule>
  </conditionalFormatting>
  <conditionalFormatting sqref="E30:F30">
    <cfRule type="cellIs" priority="28" stopIfTrue="1" operator="equal">
      <formula>0</formula>
    </cfRule>
  </conditionalFormatting>
  <conditionalFormatting sqref="E101:F101">
    <cfRule type="cellIs" priority="29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F15:F17 E13:F13 E15">
    <cfRule type="cellIs" priority="22" stopIfTrue="1" operator="equal">
      <formula>0</formula>
    </cfRule>
  </conditionalFormatting>
  <conditionalFormatting sqref="E28:F28">
    <cfRule type="cellIs" priority="21" stopIfTrue="1" operator="equal">
      <formula>0</formula>
    </cfRule>
  </conditionalFormatting>
  <conditionalFormatting sqref="E30:F30">
    <cfRule type="cellIs" priority="20" stopIfTrue="1" operator="equal">
      <formula>0</formula>
    </cfRule>
  </conditionalFormatting>
  <conditionalFormatting sqref="F15:F17 E13:F13 E15">
    <cfRule type="cellIs" priority="19" stopIfTrue="1" operator="equal">
      <formula>0</formula>
    </cfRule>
  </conditionalFormatting>
  <conditionalFormatting sqref="E28:F28">
    <cfRule type="cellIs" priority="18" stopIfTrue="1" operator="equal">
      <formula>0</formula>
    </cfRule>
  </conditionalFormatting>
  <conditionalFormatting sqref="E30:F30">
    <cfRule type="cellIs" priority="17" stopIfTrue="1" operator="equal">
      <formula>0</formula>
    </cfRule>
  </conditionalFormatting>
  <conditionalFormatting sqref="E12:F12">
    <cfRule type="cellIs" dxfId="15" priority="16" stopIfTrue="1" operator="equal">
      <formula>0</formula>
    </cfRule>
  </conditionalFormatting>
  <conditionalFormatting sqref="E14:F14 E15">
    <cfRule type="cellIs" dxfId="14" priority="15" stopIfTrue="1" operator="equal">
      <formula>0</formula>
    </cfRule>
  </conditionalFormatting>
  <conditionalFormatting sqref="E16:F16">
    <cfRule type="cellIs" dxfId="13" priority="14" stopIfTrue="1" operator="equal">
      <formula>0</formula>
    </cfRule>
  </conditionalFormatting>
  <conditionalFormatting sqref="E17:F17">
    <cfRule type="cellIs" dxfId="12" priority="13" stopIfTrue="1" operator="equal">
      <formula>0</formula>
    </cfRule>
  </conditionalFormatting>
  <conditionalFormatting sqref="E18:F18">
    <cfRule type="cellIs" dxfId="11" priority="12" stopIfTrue="1" operator="equal">
      <formula>0</formula>
    </cfRule>
  </conditionalFormatting>
  <conditionalFormatting sqref="E19:F19">
    <cfRule type="cellIs" dxfId="10" priority="11" stopIfTrue="1" operator="equal">
      <formula>0</formula>
    </cfRule>
  </conditionalFormatting>
  <conditionalFormatting sqref="E20:F20 E21:E24">
    <cfRule type="cellIs" dxfId="9" priority="10" stopIfTrue="1" operator="equal">
      <formula>0</formula>
    </cfRule>
  </conditionalFormatting>
  <conditionalFormatting sqref="E21:F21 E22:E24">
    <cfRule type="cellIs" dxfId="8" priority="9" stopIfTrue="1" operator="equal">
      <formula>0</formula>
    </cfRule>
  </conditionalFormatting>
  <conditionalFormatting sqref="E22:F22 E23:E24">
    <cfRule type="cellIs" dxfId="7" priority="8" stopIfTrue="1" operator="equal">
      <formula>0</formula>
    </cfRule>
  </conditionalFormatting>
  <conditionalFormatting sqref="E23:F23">
    <cfRule type="cellIs" dxfId="6" priority="7" stopIfTrue="1" operator="equal">
      <formula>0</formula>
    </cfRule>
  </conditionalFormatting>
  <conditionalFormatting sqref="E24:F24">
    <cfRule type="cellIs" dxfId="5" priority="6" stopIfTrue="1" operator="equal">
      <formula>0</formula>
    </cfRule>
  </conditionalFormatting>
  <conditionalFormatting sqref="E25:F25 E26:E27">
    <cfRule type="cellIs" dxfId="4" priority="5" stopIfTrue="1" operator="equal">
      <formula>0</formula>
    </cfRule>
  </conditionalFormatting>
  <conditionalFormatting sqref="E26:F26">
    <cfRule type="cellIs" dxfId="3" priority="4" stopIfTrue="1" operator="equal">
      <formula>0</formula>
    </cfRule>
  </conditionalFormatting>
  <conditionalFormatting sqref="E27:F27">
    <cfRule type="cellIs" dxfId="2" priority="3" stopIfTrue="1" operator="equal">
      <formula>0</formula>
    </cfRule>
  </conditionalFormatting>
  <conditionalFormatting sqref="E28:F28">
    <cfRule type="cellIs" dxfId="1" priority="2" stopIfTrue="1" operator="equal">
      <formula>0</formula>
    </cfRule>
  </conditionalFormatting>
  <conditionalFormatting sqref="E12:F12 E14:F14 E7:F7 E11 E13 E9 F8:F9 E15 E16:F3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556</v>
      </c>
      <c r="B1" t="s">
        <v>557</v>
      </c>
    </row>
    <row r="2" spans="1:2">
      <c r="A2" t="s">
        <v>558</v>
      </c>
      <c r="B2" t="s">
        <v>559</v>
      </c>
    </row>
    <row r="3" spans="1:2">
      <c r="A3" t="s">
        <v>560</v>
      </c>
      <c r="B3" t="s">
        <v>13</v>
      </c>
    </row>
    <row r="4" spans="1:2">
      <c r="A4" t="s">
        <v>561</v>
      </c>
      <c r="B4" t="s">
        <v>562</v>
      </c>
    </row>
    <row r="5" spans="1:2">
      <c r="A5" t="s">
        <v>563</v>
      </c>
      <c r="B5" t="s">
        <v>564</v>
      </c>
    </row>
    <row r="6" spans="1:2">
      <c r="A6" t="s">
        <v>565</v>
      </c>
      <c r="B6" t="s">
        <v>557</v>
      </c>
    </row>
    <row r="7" spans="1:2">
      <c r="A7" t="s">
        <v>566</v>
      </c>
      <c r="B7" t="s">
        <v>567</v>
      </c>
    </row>
    <row r="8" spans="1:2">
      <c r="A8" t="s">
        <v>568</v>
      </c>
      <c r="B8" t="s">
        <v>567</v>
      </c>
    </row>
    <row r="9" spans="1:2">
      <c r="A9" t="s">
        <v>569</v>
      </c>
      <c r="B9" t="s">
        <v>570</v>
      </c>
    </row>
    <row r="10" spans="1:2">
      <c r="A10" t="s">
        <v>571</v>
      </c>
      <c r="B10" t="s">
        <v>572</v>
      </c>
    </row>
    <row r="11" spans="1:2">
      <c r="A11" t="s">
        <v>573</v>
      </c>
      <c r="B11" t="s">
        <v>564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rep:2.42.0.113</dc:description>
  <cp:lastModifiedBy>finotd</cp:lastModifiedBy>
  <dcterms:created xsi:type="dcterms:W3CDTF">2017-09-01T12:58:44Z</dcterms:created>
  <dcterms:modified xsi:type="dcterms:W3CDTF">2017-09-04T09:01:48Z</dcterms:modified>
</cp:coreProperties>
</file>