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2018 Отчетность\0503117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Доходы!$F$130</definedName>
    <definedName name="LAST_CELL" localSheetId="2">Источники!$F$27</definedName>
    <definedName name="LAST_CELL" localSheetId="1">Расходы!$F$196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Доходы!$A$130</definedName>
    <definedName name="REND_1" localSheetId="2">Источники!$A$27</definedName>
    <definedName name="REND_1" localSheetId="1">Расходы!$A$197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62913" fullCalcOnLoad="1"/>
</workbook>
</file>

<file path=xl/calcChain.xml><?xml version="1.0" encoding="utf-8"?>
<calcChain xmlns="http://schemas.openxmlformats.org/spreadsheetml/2006/main">
  <c r="F25" i="3" l="1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9" i="3"/>
  <c r="F8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</calcChain>
</file>

<file path=xl/sharedStrings.xml><?xml version="1.0" encoding="utf-8"?>
<sst xmlns="http://schemas.openxmlformats.org/spreadsheetml/2006/main" count="1130" uniqueCount="610">
  <si>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</si>
  <si>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</si>
  <si>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</si>
  <si>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</si>
  <si>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</si>
  <si>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</si>
  <si>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</si>
  <si>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</si>
  <si>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</si>
  <si>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</si>
  <si>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</si>
  <si>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</si>
  <si>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</si>
  <si>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</si>
  <si>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муниципального образования "Город Пикалево" Бокситогорского района Ленинградской области</t>
  </si>
  <si>
    <t>Единица измерения: руб.</t>
  </si>
  <si>
    <t>04032907</t>
  </si>
  <si>
    <t>001</t>
  </si>
  <si>
    <t>41603102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</si>
  <si>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</si>
  <si>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</si>
  <si>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</si>
  <si>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</si>
  <si>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</si>
  <si>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</si>
  <si>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</si>
  <si>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</si>
  <si>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</si>
  <si>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</si>
  <si>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</si>
  <si>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</si>
  <si>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</si>
  <si>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</si>
  <si>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</si>
  <si>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</si>
  <si>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</si>
  <si>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</si>
  <si>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</si>
  <si>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</si>
  <si>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</si>
  <si>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</si>
  <si>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</si>
  <si>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</si>
  <si>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</si>
  <si>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</si>
  <si>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</si>
  <si>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</si>
  <si>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</si>
  <si>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</si>
  <si>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</si>
  <si>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</si>
  <si>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</si>
  <si>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</si>
  <si>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</si>
  <si>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</si>
  <si>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</si>
  <si>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</si>
  <si>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</si>
  <si>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</si>
  <si>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</si>
  <si>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</si>
  <si>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</si>
  <si>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</si>
  <si>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</si>
  <si>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</si>
  <si>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</si>
  <si>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</si>
  <si>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</si>
  <si>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</si>
  <si>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</si>
  <si>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</si>
  <si>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</si>
  <si>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</si>
  <si>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</si>
  <si>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</si>
  <si>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</si>
  <si>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</si>
  <si>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</si>
  <si>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</si>
  <si>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</si>
  <si>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</si>
  <si>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</si>
  <si>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</si>
  <si>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</si>
  <si>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</si>
  <si>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</si>
  <si>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</si>
  <si>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</si>
  <si>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</si>
  <si>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</si>
  <si>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</si>
  <si>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</si>
  <si>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</si>
  <si>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</si>
  <si>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</si>
  <si>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</si>
  <si>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</si>
  <si>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</si>
  <si>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</si>
  <si>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</si>
  <si>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</si>
  <si>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</si>
  <si>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</si>
  <si>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</si>
  <si>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</si>
  <si>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</si>
  <si>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</si>
  <si>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</si>
  <si>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001 10800000000000000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</si>
  <si>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</si>
  <si>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001 10807000010000110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</si>
  <si>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</si>
  <si>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001 10807170010000110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</si>
  <si>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</si>
  <si>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001 10807175010000110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</si>
  <si>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</si>
  <si>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</si>
  <si>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</si>
  <si>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001 11101000000000120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</si>
  <si>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</si>
  <si>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001 11101050130000120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</si>
  <si>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</si>
  <si>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</si>
  <si>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</si>
  <si>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</si>
  <si>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</si>
  <si>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</si>
  <si>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</si>
  <si>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</si>
  <si>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</si>
  <si>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</si>
  <si>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</si>
  <si>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</si>
  <si>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</si>
  <si>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</si>
  <si>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</si>
  <si>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</si>
  <si>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</si>
  <si>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</si>
  <si>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</si>
  <si>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</si>
  <si>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</si>
  <si>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</si>
  <si>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</si>
  <si>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</si>
  <si>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</si>
  <si>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</si>
  <si>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</si>
  <si>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</si>
  <si>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</si>
  <si>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</si>
  <si>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(РАБОТ)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</si>
  <si>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</si>
  <si>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</si>
  <si>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</si>
  <si>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</si>
  <si>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</si>
  <si>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</si>
  <si>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</si>
  <si>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</si>
  <si>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</si>
  <si>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</si>
  <si>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</si>
  <si>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</si>
  <si>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</si>
  <si>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</si>
  <si>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</si>
  <si>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</si>
  <si>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</si>
  <si>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</si>
  <si>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</si>
  <si>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</si>
  <si>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</si>
  <si>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</si>
  <si>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</si>
  <si>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</si>
  <si>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001 11637000000000140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</si>
  <si>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</si>
  <si>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001 11637040130000140</t>
  </si>
  <si>
    <t>Денежные взыскания (штрафы) за нарушение условий договоров (соглашений) о предоставлении бюджетных кредитов</t>
  </si>
  <si>
    <t>001 11642000000000140</t>
  </si>
  <si>
    <t>Денежные взыскания (штрафы) за нарушение условий договоров (соглашений) о предоставлении бюджетных кредитов за счет средств бюджетов городских поселений</t>
  </si>
  <si>
    <t>001 11642050130000140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</si>
  <si>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</si>
  <si>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</si>
  <si>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</si>
  <si>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</si>
  <si>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</si>
  <si>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</si>
  <si>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</si>
  <si>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</si>
  <si>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</si>
  <si>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</si>
  <si>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001 11705050130001180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</si>
  <si>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</si>
  <si>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</si>
  <si>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</si>
  <si>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</si>
  <si>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</si>
  <si>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</si>
  <si>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</si>
  <si>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</si>
  <si>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</si>
  <si>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</si>
  <si>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Дотации бюджетам на поддержку мер по обеспечению сбалансированности бюджетов</t>
  </si>
  <si>
    <t>001 20215002000000151</t>
  </si>
  <si>
    <t>Дотации бюджетам городских поселений на поддержку мер по обеспечению сбалансированности бюджетов</t>
  </si>
  <si>
    <t>001 20215002130000151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</si>
  <si>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</si>
  <si>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</si>
  <si>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</si>
  <si>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</si>
  <si>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</si>
  <si>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</si>
  <si>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</si>
  <si>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001 20225527000000151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</si>
  <si>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</si>
  <si>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001 20225527130000151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</si>
  <si>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</si>
  <si>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</si>
  <si>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</si>
  <si>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</si>
  <si>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</si>
  <si>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</si>
  <si>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</si>
  <si>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</si>
  <si>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</si>
  <si>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</si>
  <si>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</si>
  <si>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</si>
  <si>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</si>
  <si>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</si>
  <si>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</si>
  <si>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</si>
  <si>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</si>
  <si>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001 20235118130000151</t>
  </si>
  <si>
    <t>Иные межбюджетные трансферты</t>
  </si>
  <si>
    <t>001 20240000000000151</t>
  </si>
  <si>
    <t>Прочие межбюджетные трансферты, передаваемые бюджетам</t>
  </si>
  <si>
    <t>001 20249999000000151</t>
  </si>
  <si>
    <t>Прочие межбюджетные трансферты, передаваемые бюджетам городских поселений</t>
  </si>
  <si>
    <t>001 20249999130000151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</si>
  <si>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</si>
  <si>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</si>
  <si>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</si>
  <si>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</si>
  <si>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поселений</t>
  </si>
  <si>
    <t>001 21925064130000151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</si>
  <si>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поселений</t>
  </si>
  <si>
    <t>001 21935118130000151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</si>
  <si>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</si>
  <si>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</si>
  <si>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</si>
  <si>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</si>
  <si>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</si>
  <si>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</si>
  <si>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</si>
  <si>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</si>
  <si>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</si>
  <si>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</si>
  <si>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</si>
  <si>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</si>
  <si>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</si>
  <si>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</si>
  <si>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001 0104 0000000000 000 </t>
  </si>
  <si>
    <t>Обеспечение деятельности главы администрации</t>
  </si>
  <si>
    <t xml:space="preserve">001 0104 Г120000000 000 </t>
  </si>
  <si>
    <t>Фонд оплаты труда государственных (муниципальных) органов</t>
  </si>
  <si>
    <t xml:space="preserve">001 0104 Г1200Г0150 121 </t>
  </si>
  <si>
    <t>Иные выплаты персоналу государственных (муниципальных) органов, за исключением фонда оплаты труда</t>
  </si>
  <si>
    <t xml:space="preserve">001 0104 Г1200Г0150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</si>
  <si>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</si>
  <si>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Г1200Г0150 129 </t>
  </si>
  <si>
    <t>Обеспечение деятельности администрации</t>
  </si>
  <si>
    <t xml:space="preserve">001 0104 Г130000000 000 </t>
  </si>
  <si>
    <t xml:space="preserve">001 0104 Г1300Г0150 121 </t>
  </si>
  <si>
    <t xml:space="preserve">001 0104 Г1300Г0150 122 </t>
  </si>
  <si>
    <t xml:space="preserve">001 0104 Г1300Г0150 129 </t>
  </si>
  <si>
    <t>Закупка товаров, работ, услуг в сфере информационно-коммуникационных технологий</t>
  </si>
  <si>
    <t xml:space="preserve">001 0104 Г1300Г0150 242 </t>
  </si>
  <si>
    <t>Прочая закупка товаров, работ и услуг</t>
  </si>
  <si>
    <t xml:space="preserve">001 0104 Г1300Г0150 244 </t>
  </si>
  <si>
    <t>Уплата иных платежей</t>
  </si>
  <si>
    <t xml:space="preserve">001 0104 Г1300Г0150 853 </t>
  </si>
  <si>
    <t xml:space="preserve">001 0104 Г1300П7040 540 </t>
  </si>
  <si>
    <t>Резервные фонды</t>
  </si>
  <si>
    <t xml:space="preserve">001 0111 0000000000 000 </t>
  </si>
  <si>
    <t>Непрограммные расходы органов местного самоуправления по решению общегосударственных вопросов</t>
  </si>
  <si>
    <t xml:space="preserve">001 0111 Г210000000 000 </t>
  </si>
  <si>
    <t>Резервные средства</t>
  </si>
  <si>
    <t xml:space="preserve">001 0111 Г2100Г1010 870 </t>
  </si>
  <si>
    <t>Другие общегосударственные вопросы</t>
  </si>
  <si>
    <t xml:space="preserve">001 0113 0000000000 000 </t>
  </si>
  <si>
    <t xml:space="preserve">001 0113 Г210000000 000 </t>
  </si>
  <si>
    <t>Фонд оплаты труда учреждений</t>
  </si>
  <si>
    <t xml:space="preserve">001 0113 Г2100Г0160 111 </t>
  </si>
  <si>
    <t>Иные выплаты персоналу учреждений, за исключением фонда оплаты труда</t>
  </si>
  <si>
    <t xml:space="preserve">001 0113 Г2100Г0160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</si>
  <si>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</si>
  <si>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Г2100Г0160 119 </t>
  </si>
  <si>
    <t xml:space="preserve">001 0113 Г2100Г0160 242 </t>
  </si>
  <si>
    <t xml:space="preserve">001 0113 Г2100Г0160 244 </t>
  </si>
  <si>
    <t>Уплата налога на имущество организаций и земельного налога</t>
  </si>
  <si>
    <t xml:space="preserve">001 0113 Г2100Г0160 851 </t>
  </si>
  <si>
    <t>Уплата прочих налогов, сборов</t>
  </si>
  <si>
    <t xml:space="preserve">001 0113 Г2100Г0160 852 </t>
  </si>
  <si>
    <t xml:space="preserve">001 0113 Г2100Г0160 853 </t>
  </si>
  <si>
    <t xml:space="preserve">001 0113 Г2100Г1030 244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</si>
  <si>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</si>
  <si>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0113 Г2100Г1030 811 </t>
  </si>
  <si>
    <t xml:space="preserve">001 0113 Г2100Г1030 853 </t>
  </si>
  <si>
    <t xml:space="preserve">001 0113 Г2100Г1050 853 </t>
  </si>
  <si>
    <t>Исполнение судебных актов Российской Федерации и мировых соглашений по возмещению причиненного вреда</t>
  </si>
  <si>
    <t xml:space="preserve">001 0113 Г2100Г1060 831 </t>
  </si>
  <si>
    <t>Подпрограмма "Обеспечение правопорядка и профилактика правонарушений"</t>
  </si>
  <si>
    <t xml:space="preserve">001 0113 П420000000 000 </t>
  </si>
  <si>
    <t xml:space="preserve">001 0113 П420171330 121 </t>
  </si>
  <si>
    <t xml:space="preserve">001 0113 П420171330 122 </t>
  </si>
  <si>
    <t xml:space="preserve">001 0113 П420171330 129 </t>
  </si>
  <si>
    <t xml:space="preserve">001 0113 П420171330 242 </t>
  </si>
  <si>
    <t xml:space="preserve">001 0113 П420171330 244 </t>
  </si>
  <si>
    <t xml:space="preserve">001 0113 П420271340 121 </t>
  </si>
  <si>
    <t xml:space="preserve">001 0113 П420271340 129 </t>
  </si>
  <si>
    <t xml:space="preserve">001 0113 П420271340 242 </t>
  </si>
  <si>
    <t xml:space="preserve">001 0113 П420271340 244 </t>
  </si>
  <si>
    <t>Подпрограмма "Энергосбережение и повышение энергетической эффективности МО "Город Пикалево"</t>
  </si>
  <si>
    <t xml:space="preserve">001 0113 П520000000 000 </t>
  </si>
  <si>
    <t xml:space="preserve">001 0113 П5202Г0160 244 </t>
  </si>
  <si>
    <t>Муниципальная программа "Развитие информационного общества в МО "Город Пикалево"</t>
  </si>
  <si>
    <t xml:space="preserve">001 0113 П600000000 000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</si>
  <si>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</si>
  <si>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001 0113 П6001П5010 632 </t>
  </si>
  <si>
    <t xml:space="preserve">001 0113 П6002П0160 242 </t>
  </si>
  <si>
    <t xml:space="preserve">001 0113 П6002П5020 632 </t>
  </si>
  <si>
    <t>НАЦИОНАЛЬНАЯ ОБОРОНА</t>
  </si>
  <si>
    <t xml:space="preserve">001 0200 0000000000 000 </t>
  </si>
  <si>
    <t>Мобилизационная и вневойсковая подготовка</t>
  </si>
  <si>
    <t xml:space="preserve">001 0203 0000000000 000 </t>
  </si>
  <si>
    <t>Непрограммные расходы органов местного самоуправления по вопросам национальной обороны</t>
  </si>
  <si>
    <t xml:space="preserve">001 0203 Г220000000 000 </t>
  </si>
  <si>
    <t xml:space="preserve">001 0203 Г220051180 121 </t>
  </si>
  <si>
    <t xml:space="preserve">001 0203 Г220051180 129 </t>
  </si>
  <si>
    <t xml:space="preserve">001 0203 Г220051180 242 </t>
  </si>
  <si>
    <t xml:space="preserve">001 0203 Г220051180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</si>
  <si>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</si>
  <si>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</si>
  <si>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</si>
  <si>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001 0309 0000000000 000 </t>
  </si>
  <si>
    <t>Подпрограмма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людей на водных объектах"</t>
  </si>
  <si>
    <t xml:space="preserve">001 0309 П410000000 000 </t>
  </si>
  <si>
    <t xml:space="preserve">001 0309 П4101П7010 540 </t>
  </si>
  <si>
    <t xml:space="preserve">001 0309 П4102П1040 244 </t>
  </si>
  <si>
    <t xml:space="preserve">001 0309 П4103П1310 244 </t>
  </si>
  <si>
    <t>Другие вопросы в области национальной безопасности и правоохранительной деятельности</t>
  </si>
  <si>
    <t xml:space="preserve">001 0314 0000000000 000 </t>
  </si>
  <si>
    <t xml:space="preserve">001 0314 П420000000 000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</si>
  <si>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</si>
  <si>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001 0314 П4203П6170 812 </t>
  </si>
  <si>
    <t xml:space="preserve">001 0314 П4204П1330 244 </t>
  </si>
  <si>
    <t>Иные выплаты населению</t>
  </si>
  <si>
    <t xml:space="preserve">001 0314 П4204П1330 360 </t>
  </si>
  <si>
    <t>НАЦИОНАЛЬНАЯ ЭКОНОМИКА</t>
  </si>
  <si>
    <t xml:space="preserve">001 0400 0000000000 000 </t>
  </si>
  <si>
    <t>Транспорт</t>
  </si>
  <si>
    <t xml:space="preserve">001 0408 0000000000 000 </t>
  </si>
  <si>
    <t>Муниципальная программа "Развитие транспортного комплекса в МО "Город Пикалево"</t>
  </si>
  <si>
    <t xml:space="preserve">001 0408 П300000000 000 </t>
  </si>
  <si>
    <t xml:space="preserve">001 0408 П3001П1230 244 </t>
  </si>
  <si>
    <t xml:space="preserve">001 0408 П3001П1280 244 </t>
  </si>
  <si>
    <t>Дорожное хозяйство (дорожные фонды)</t>
  </si>
  <si>
    <t xml:space="preserve">001 0409 0000000000 000 </t>
  </si>
  <si>
    <t>Непрограммные расходы органов местного самоуправления по вопросам национальной экономики</t>
  </si>
  <si>
    <t xml:space="preserve">001 0409 Г240000000 000 </t>
  </si>
  <si>
    <t xml:space="preserve">001 0409 Г2400Г1170 244 </t>
  </si>
  <si>
    <t xml:space="preserve">001 0409 Г2400Г1190 244 </t>
  </si>
  <si>
    <t>Бюджетные инвестиции в объекты капитального строительства государственной (муниципальной) собственности</t>
  </si>
  <si>
    <t xml:space="preserve">001 0409 Г2400Г1190 414 </t>
  </si>
  <si>
    <t xml:space="preserve">001 0409 П300000000 000 </t>
  </si>
  <si>
    <t xml:space="preserve">001 0409 П300270140 244 </t>
  </si>
  <si>
    <t xml:space="preserve">001 0409 П300274200 244 </t>
  </si>
  <si>
    <t xml:space="preserve">001 0409 П3002S0140 244 </t>
  </si>
  <si>
    <t xml:space="preserve">001 0409 П3002S4200 244 </t>
  </si>
  <si>
    <t xml:space="preserve">001 0409 П3002П1070 244 </t>
  </si>
  <si>
    <t xml:space="preserve">001 0409 П3002П1090 244 </t>
  </si>
  <si>
    <t xml:space="preserve">001 0409 П3002П1130 244 </t>
  </si>
  <si>
    <t xml:space="preserve">001 0409 П3002П1240 244 </t>
  </si>
  <si>
    <t>Муниципальная программа "Поддержка местных инициатив в МО "Город Пикалево"</t>
  </si>
  <si>
    <t xml:space="preserve">001 0409 П800000000 000 </t>
  </si>
  <si>
    <t xml:space="preserve">001 0409 П800274660 244 </t>
  </si>
  <si>
    <t xml:space="preserve">001 0409 П8002S4660 244 </t>
  </si>
  <si>
    <t>Другие вопросы в области национальной экономики</t>
  </si>
  <si>
    <t xml:space="preserve">001 0412 0000000000 000 </t>
  </si>
  <si>
    <t xml:space="preserve">001 0412 Г240000000 000 </t>
  </si>
  <si>
    <t xml:space="preserve">001 0412 Г2400Г1100 244 </t>
  </si>
  <si>
    <t xml:space="preserve">001 0412 Г2400Г1110 244 </t>
  </si>
  <si>
    <t>Муниципальная программа "Развитие малого и среднего предпринимательства на территории монопрофильного муниципального образования "Город Пикалево" (моногорода)</t>
  </si>
  <si>
    <t xml:space="preserve">001 0412 П700000000 000 </t>
  </si>
  <si>
    <t xml:space="preserve">001 0412 П700275271 811 </t>
  </si>
  <si>
    <t xml:space="preserve">001 0412 П7002L5271 811 </t>
  </si>
  <si>
    <t xml:space="preserve">001 0412 П7002S5271 811 </t>
  </si>
  <si>
    <t xml:space="preserve">001 0412 П700374240 631 </t>
  </si>
  <si>
    <t xml:space="preserve">001 0412 П7003S4240 631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</si>
  <si>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</si>
  <si>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</si>
  <si>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</si>
  <si>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001 0501 0000000000 000 </t>
  </si>
  <si>
    <t>Подпрограмма " Переселение граждан из аварийного жилищного фонда"</t>
  </si>
  <si>
    <t xml:space="preserve">001 0501 П220000000 000 </t>
  </si>
  <si>
    <t xml:space="preserve">001 0501 П2201П1020 244 </t>
  </si>
  <si>
    <t>Подпрограмма "Капитальный ремонт общего имущества многоквартирных домов"</t>
  </si>
  <si>
    <t xml:space="preserve">001 0501 П230000000 000 </t>
  </si>
  <si>
    <t xml:space="preserve">001 0501 П2301П1250 244 </t>
  </si>
  <si>
    <t xml:space="preserve">001 0501 П2301П1300 244 </t>
  </si>
  <si>
    <t>Коммунальное хозяйство</t>
  </si>
  <si>
    <t xml:space="preserve">001 0502 0000000000 000 </t>
  </si>
  <si>
    <t>Непрограммные расходы органов местного самоуправления по вопросам жилищно-коммунального хозяйства</t>
  </si>
  <si>
    <t xml:space="preserve">001 0502 Г250000000 000 </t>
  </si>
  <si>
    <t xml:space="preserve">001 0502 Г2500Г1190 244 </t>
  </si>
  <si>
    <t xml:space="preserve">001 0502 Г2500Г1190 414 </t>
  </si>
  <si>
    <t>Подпрограмма "Развитие коммунальной и жилищной инфраструктуры в МО "Город Пикалево"</t>
  </si>
  <si>
    <t xml:space="preserve">001 0502 П510000000 000 </t>
  </si>
  <si>
    <t xml:space="preserve">001 0502 П5101П1220 244 </t>
  </si>
  <si>
    <t xml:space="preserve">001 0502 П520000000 000 </t>
  </si>
  <si>
    <t xml:space="preserve">001 0502 П5201П6110 811 </t>
  </si>
  <si>
    <t>Благоустройство</t>
  </si>
  <si>
    <t xml:space="preserve">001 0503 0000000000 000 </t>
  </si>
  <si>
    <t xml:space="preserve">001 0503 Г250000000 000 </t>
  </si>
  <si>
    <t xml:space="preserve">001 0503 Г2500Г1160 244 </t>
  </si>
  <si>
    <t>Подпрограмма "Благоустройство территории МО "Город Пикалево"</t>
  </si>
  <si>
    <t xml:space="preserve">001 0503 П530000000 000 </t>
  </si>
  <si>
    <t xml:space="preserve">001 0503 П5301П1060 244 </t>
  </si>
  <si>
    <t xml:space="preserve">001 0503 П5301П1060 853 </t>
  </si>
  <si>
    <t xml:space="preserve">001 0503 П5301П1100 244 </t>
  </si>
  <si>
    <t xml:space="preserve">001 0503 П5301П1110 244 </t>
  </si>
  <si>
    <t xml:space="preserve">001 0503 П5301П1140 244 </t>
  </si>
  <si>
    <t xml:space="preserve">001 0503 П5301П1150 244 </t>
  </si>
  <si>
    <t xml:space="preserve">001 0503 П5301П1160 244 </t>
  </si>
  <si>
    <t xml:space="preserve">001 0503 П800000000 000 </t>
  </si>
  <si>
    <t xml:space="preserve">001 0503 П800374660 244 </t>
  </si>
  <si>
    <t xml:space="preserve">001 0503 П8003S4660 244 </t>
  </si>
  <si>
    <t>Муниципальная программа "Формирование комфортной городской среды МО "Город Пикалево"</t>
  </si>
  <si>
    <t xml:space="preserve">001 0503 П900000000 000 </t>
  </si>
  <si>
    <t xml:space="preserve">001 0503 П9002L5550 244 </t>
  </si>
  <si>
    <t>ОБРАЗОВАНИЕ</t>
  </si>
  <si>
    <t xml:space="preserve">001 0700 0000000000 000 </t>
  </si>
  <si>
    <t>Молодежная политика</t>
  </si>
  <si>
    <t xml:space="preserve">001 0707 0000000000 000 </t>
  </si>
  <si>
    <t>Подпрограмма "Молодежная политика в МО "Город Пикалево"</t>
  </si>
  <si>
    <t xml:space="preserve">001 0707 П130000000 000 </t>
  </si>
  <si>
    <t>Субсидии бюджетным учреждениям на иные цели</t>
  </si>
  <si>
    <t xml:space="preserve">001 0707 П130174330 612 </t>
  </si>
  <si>
    <t xml:space="preserve">001 0707 П130174350 612 </t>
  </si>
  <si>
    <t xml:space="preserve">001 0707 П1301S4330 612 </t>
  </si>
  <si>
    <t>КУЛЬТУРА, КИНЕМАТОГРАФИЯ</t>
  </si>
  <si>
    <t xml:space="preserve">001 0800 0000000000 000 </t>
  </si>
  <si>
    <t>Культура</t>
  </si>
  <si>
    <t xml:space="preserve">001 0801 0000000000 000 </t>
  </si>
  <si>
    <t>Подпрограмма "Культура в МО "Город Пикалево" Пикалево"</t>
  </si>
  <si>
    <t xml:space="preserve">001 0801 П110000000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</si>
  <si>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</si>
  <si>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0801 П1101П0160 611 </t>
  </si>
  <si>
    <t xml:space="preserve">001 0801 П110270360 612 </t>
  </si>
  <si>
    <t xml:space="preserve">001 0801 П1102S0360 612 </t>
  </si>
  <si>
    <t xml:space="preserve">001 0801 П110370350 612 </t>
  </si>
  <si>
    <t xml:space="preserve">001 0801 П110372020 612 </t>
  </si>
  <si>
    <t xml:space="preserve">001 0801 П110375190 612 </t>
  </si>
  <si>
    <t xml:space="preserve">001 0801 П1103S0350 612 </t>
  </si>
  <si>
    <t xml:space="preserve">001 0801 П1103S5190 612 </t>
  </si>
  <si>
    <t xml:space="preserve">001 0801 П1103Б0490 612 </t>
  </si>
  <si>
    <t xml:space="preserve">001 0801 П1103П5040 612 </t>
  </si>
  <si>
    <t>СОЦИАЛЬНАЯ ПОЛИТИКА</t>
  </si>
  <si>
    <t xml:space="preserve">001 1000 0000000000 000 </t>
  </si>
  <si>
    <t>Пенсионное обеспечение</t>
  </si>
  <si>
    <t xml:space="preserve">001 1001 0000000000 000 </t>
  </si>
  <si>
    <t>Непрограммные расходы органов местного самоуправления по вопросам социальной политики</t>
  </si>
  <si>
    <t xml:space="preserve">001 1001 Г2П0000000 000 </t>
  </si>
  <si>
    <t>Пособия, компенсации и иные социальные выплаты гражданам, кроме публичных нормативных обязательств</t>
  </si>
  <si>
    <t xml:space="preserve">001 1001 Г2П00Г1120 321 </t>
  </si>
  <si>
    <t>Социальное обеспечение населения</t>
  </si>
  <si>
    <t xml:space="preserve">001 1003 0000000000 000 </t>
  </si>
  <si>
    <t xml:space="preserve">001 1003 Г2П0000000 000 </t>
  </si>
  <si>
    <t>Пособия, компенсации, меры социальной поддержки по публичным нормативным обязательствам</t>
  </si>
  <si>
    <t xml:space="preserve">001 1003 Г2П00Г3000 313 </t>
  </si>
  <si>
    <t>Подпрограмма " Жилье для молодежи"</t>
  </si>
  <si>
    <t xml:space="preserve">001 1003 П210000000 000 </t>
  </si>
  <si>
    <t>Субсидии гражданам на приобретение жилья</t>
  </si>
  <si>
    <t xml:space="preserve">001 1003 П210170750 322 </t>
  </si>
  <si>
    <t xml:space="preserve">001 1003 П2101S0750 322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</si>
  <si>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</si>
  <si>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</si>
  <si>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</si>
  <si>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001 1101 0000000000 000 </t>
  </si>
  <si>
    <t>Подпрограмма "Физическая культура и спорт в МО "Город Пикалево"</t>
  </si>
  <si>
    <t xml:space="preserve">001 1101 П120000000 000 </t>
  </si>
  <si>
    <t xml:space="preserve">001 1101 П1201П0160 611 </t>
  </si>
  <si>
    <t xml:space="preserve">001 1101 П120272020 612 </t>
  </si>
  <si>
    <t xml:space="preserve">001 1101 П520000000 000 </t>
  </si>
  <si>
    <t xml:space="preserve">001 1101 П5201П5060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</si>
  <si>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</si>
  <si>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</si>
  <si>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</si>
  <si>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001 1301 0000000000 000 </t>
  </si>
  <si>
    <t>Непрограммные расходы органов местного самоуправления по вопросам обслуживания муниципального долга</t>
  </si>
  <si>
    <t xml:space="preserve">001 1301 Г2Д0000000 000 </t>
  </si>
  <si>
    <t>Обслуживание муниципального долга</t>
  </si>
  <si>
    <t xml:space="preserve">001 1301 Г2Д00Г1130 730 </t>
  </si>
  <si>
    <t>Совет депутатов муниципального образования "Город Пикалево" Бокситогорского района Ленинградской области</t>
  </si>
  <si>
    <t xml:space="preserve">002 0000 0000000000 000 </t>
  </si>
  <si>
    <t xml:space="preserve">002 0100 0000000000 000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</si>
  <si>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</si>
  <si>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002 0103 0000000000 000 </t>
  </si>
  <si>
    <t>Обеспечение деятельности Совета депутатов</t>
  </si>
  <si>
    <t xml:space="preserve">002 0103 Г110000000 000 </t>
  </si>
  <si>
    <t xml:space="preserve">002 0103 Г1100Г0150 122 </t>
  </si>
  <si>
    <t xml:space="preserve">002 0103 Г1100Г0150 242 </t>
  </si>
  <si>
    <t xml:space="preserve">002 0103 Г1100Г0150 853 </t>
  </si>
  <si>
    <t xml:space="preserve">002 0103 Г1100П7030 540 </t>
  </si>
  <si>
    <t xml:space="preserve">002 0103 Г210000000 000 </t>
  </si>
  <si>
    <t>Публичные нормативные выплаты гражданам несоциального характера</t>
  </si>
  <si>
    <t xml:space="preserve">002 0103 Г2100Г3010 330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</si>
  <si>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</si>
  <si>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</si>
  <si>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</si>
  <si>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</si>
  <si>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</si>
  <si>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</si>
  <si>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</si>
  <si>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</si>
  <si>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</si>
  <si>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</si>
  <si>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</si>
  <si>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кредитных организаций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</si>
  <si>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</si>
  <si>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</si>
  <si>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прочих бюджетных кредитов (ссуд), предоставленных бюджетами городских поселений внутри страны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</si>
  <si>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</si>
  <si>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</si>
  <si>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</si>
  <si>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</si>
  <si>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городских поселений</t>
  </si>
  <si>
    <t>720</t>
  </si>
  <si>
    <t>Уменьшение прочих остатков денежных средств бюджетов городских поселений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</si>
  <si>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</si>
  <si>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</si>
  <si>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</si>
  <si>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</si>
  <si>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</si>
  <si>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</si>
  <si>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</si>
  <si>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</si>
  <si>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</si>
  <si>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</si>
  <si>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</si>
  <si>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</si>
  <si>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</si>
  <si>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</si>
  <si>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c:\temp\117M01.txt</t>
  </si>
  <si>
    <t>Доходы/EXPORT_SRC_CODE</t>
  </si>
  <si>
    <t>001082</t>
  </si>
  <si>
    <t>Доходы/PERIOD</t>
  </si>
  <si>
    <t>*** 90000000000000 000</t>
  </si>
  <si>
    <t>*** 01000000000000 000</t>
  </si>
  <si>
    <t>Кредиты кредитных организаций в валюте Российской Федерации</t>
  </si>
  <si>
    <t>001 01020000000000 000</t>
  </si>
  <si>
    <t>Погашение кредитов, предоставленных кредитными  организациями в валюте Российской Федерации</t>
  </si>
  <si>
    <t>001 01020000000000 800</t>
  </si>
  <si>
    <t>001 01020000130000 810</t>
  </si>
  <si>
    <t>Бюджетные кредиты от других бюджетов бюджетной системы Российской Федерации</t>
  </si>
  <si>
    <t>001 01030000000000 000</t>
  </si>
  <si>
    <t>Бюджетные кредиты от других бюджетов бюджетной системы Российской Федерации в валюте Российской Федерации</t>
  </si>
  <si>
    <t>001 01030100000000 000</t>
  </si>
  <si>
    <t>Погашение бюджетых кредитов, полученных от других бюджетов бюджетной системы Российской Федерации в валюте Российской Федерации</t>
  </si>
  <si>
    <t>001 01030100000000 800</t>
  </si>
  <si>
    <t>001 01030100130000 810</t>
  </si>
  <si>
    <t>Иные источники внутреннего финансирования дефицита бюджета</t>
  </si>
  <si>
    <t>001 01060000000000 000</t>
  </si>
  <si>
    <t xml:space="preserve">Исполнение государственных и муниципальных гарантий </t>
  </si>
  <si>
    <t>001 01060400000000 000</t>
  </si>
  <si>
    <t>Исполнение государственных и муниципальных гарантий в валюте Российской Федерации</t>
  </si>
  <si>
    <t>001 01060401000000 000</t>
  </si>
  <si>
    <t>Исполнение государственных и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</si>
  <si>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001 01060401000000 800</t>
  </si>
  <si>
    <t>001 01060401130000 810</t>
  </si>
  <si>
    <t>Прочие бюджетные кредиты (ссуды), предоставленные внутри страны</t>
  </si>
  <si>
    <t>001 01060800000000 000</t>
  </si>
  <si>
    <t>Возврат прочих бюджетных кредитов (ссуд), предоставленные внутри страны</t>
  </si>
  <si>
    <t>001 01060800000000 600</t>
  </si>
  <si>
    <t>001 01060800130000 640</t>
  </si>
  <si>
    <t>*** 01050000000000 000</t>
  </si>
  <si>
    <t>увеличение остатков средств бюджетов</t>
  </si>
  <si>
    <t>001 01050000000000 500</t>
  </si>
  <si>
    <t>увеличение прочих остатков средств бюджетов</t>
  </si>
  <si>
    <t>001 01050200000000 500</t>
  </si>
  <si>
    <t>увеличение прочих остатков денежных средств бюджетов</t>
  </si>
  <si>
    <t>001 01050201000000 510</t>
  </si>
  <si>
    <t>001 01050201130000 510</t>
  </si>
  <si>
    <t>уменьшение остатков средств бюджетов</t>
  </si>
  <si>
    <t>001 01050000000000 600</t>
  </si>
  <si>
    <t>уменьшение прочих остатков средств бюджетов</t>
  </si>
  <si>
    <t>001 01050200000000 600</t>
  </si>
  <si>
    <t>уменьшение прочих остатков денежных средств бюджетов</t>
  </si>
  <si>
    <t>001 01050201000000 610</t>
  </si>
  <si>
    <t>001 01050201130000 610</t>
  </si>
  <si>
    <t>Заведующий отделом финансов</t>
  </si>
  <si>
    <t>И.Ю. Жолудева</t>
  </si>
  <si>
    <t>на 01 августа 2018 года</t>
  </si>
  <si>
    <t>Бюджет муниципального образования "Город Пикалево" Бокситогорского района Ленинградской области</t>
  </si>
  <si>
    <t>Глава администрации</t>
  </si>
  <si>
    <t>Д.Н. Садовников</t>
  </si>
  <si>
    <t>06 августа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</si>
</sst>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173" fontId="4" fillId="0" borderId="3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8" xfId="0" applyFont="1" applyBorder="1" applyAlignment="1" applyProtection="1"/>
    <xf numFmtId="0" fontId="3" fillId="0" borderId="38" xfId="0" applyFont="1" applyBorder="1" applyAlignment="1" applyProtection="1">
      <alignment horizontal="center"/>
    </xf>
    <xf numFmtId="0" fontId="3" fillId="0" borderId="38" xfId="0" applyFont="1" applyBorder="1" applyAlignment="1" applyProtection="1">
      <alignment horizontal="right"/>
    </xf>
    <xf numFmtId="49" fontId="2" fillId="0" borderId="39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left" wrapText="1"/>
    </xf>
    <xf numFmtId="49" fontId="7" fillId="0" borderId="37" xfId="0" applyNumberFormat="1" applyFont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4" fontId="7" fillId="0" borderId="15" xfId="0" applyNumberFormat="1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" fontId="7" fillId="0" borderId="24" xfId="0" applyNumberFormat="1" applyFont="1" applyBorder="1" applyAlignment="1">
      <alignment horizontal="right"/>
    </xf>
    <xf numFmtId="49" fontId="7" fillId="0" borderId="45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" fontId="7" fillId="0" borderId="12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0" fontId="6" fillId="0" borderId="3" xfId="0" applyFont="1" applyBorder="1" applyAlignment="1">
      <alignment horizontal="left" wrapText="1"/>
    </xf>
    <xf numFmtId="4" fontId="6" fillId="0" borderId="15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49" fontId="7" fillId="0" borderId="46" xfId="0" applyNumberFormat="1" applyFont="1" applyBorder="1" applyAlignment="1">
      <alignment horizontal="left" wrapText="1"/>
    </xf>
    <xf numFmtId="4" fontId="7" fillId="0" borderId="16" xfId="0" applyNumberFormat="1" applyFont="1" applyBorder="1" applyAlignment="1">
      <alignment horizontal="right"/>
    </xf>
    <xf numFmtId="173" fontId="7" fillId="0" borderId="46" xfId="0" applyNumberFormat="1" applyFont="1" applyBorder="1" applyAlignment="1">
      <alignment horizontal="left" wrapText="1"/>
    </xf>
    <xf numFmtId="49" fontId="7" fillId="0" borderId="47" xfId="0" applyNumberFormat="1" applyFont="1" applyBorder="1" applyAlignment="1">
      <alignment horizontal="left" wrapText="1"/>
    </xf>
    <xf numFmtId="49" fontId="7" fillId="0" borderId="25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" fontId="7" fillId="0" borderId="39" xfId="0" applyNumberFormat="1" applyFont="1" applyBorder="1" applyAlignment="1">
      <alignment horizontal="right"/>
    </xf>
    <xf numFmtId="49" fontId="7" fillId="0" borderId="48" xfId="0" applyNumberFormat="1" applyFont="1" applyBorder="1" applyAlignment="1">
      <alignment horizontal="left" wrapText="1"/>
    </xf>
    <xf numFmtId="49" fontId="7" fillId="0" borderId="49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4" fontId="7" fillId="0" borderId="20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0" fillId="0" borderId="0" xfId="0" applyBorder="1"/>
    <xf numFmtId="0" fontId="0" fillId="0" borderId="5" xfId="0" applyBorder="1"/>
    <xf numFmtId="0" fontId="0" fillId="0" borderId="0" xfId="0" applyAlignment="1">
      <alignment horizontal="center"/>
    </xf>
    <xf numFmtId="0" fontId="8" fillId="0" borderId="0" xfId="0" applyFont="1"/>
  </cellXfs>
  <cellStyles count="1">
    <cellStyle name="Обычный" xfId="0" builtinId="0"/>
  </cellStyles>
  <dxfs count="4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1"/>
  <sheetViews>
    <sheetView showGridLines="0" tabSelected="1" workbookViewId="0">
      <selection activeCell="C20" sqref="C20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74"/>
      <c r="B1" s="74"/>
      <c r="C1" s="74"/>
      <c r="D1" s="74"/>
      <c r="E1" s="2"/>
      <c r="F1" s="2"/>
    </row>
    <row r="2" spans="1:6" ht="16.95" customHeight="1" x14ac:dyDescent="0.25">
      <c r="A2" s="74" t="s">
        <v>0</v>
      </c>
      <c r="B2" s="74"/>
      <c r="C2" s="74"/>
      <c r="D2" s="7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75" t="s">
        <v>605</v>
      </c>
      <c r="B4" s="75"/>
      <c r="C4" s="75"/>
      <c r="D4" s="75"/>
      <c r="E4" s="3" t="s">
        <v>4</v>
      </c>
      <c r="F4" s="8" t="s">
        <v>5</v>
      </c>
    </row>
    <row r="5" spans="1:6" ht="13.2" x14ac:dyDescent="0.25">
      <c r="A5" s="9"/>
      <c r="B5" s="9"/>
      <c r="C5" s="9"/>
      <c r="D5" s="9"/>
      <c r="E5" s="3" t="s">
        <v>6</v>
      </c>
      <c r="F5" s="10" t="s">
        <v>16</v>
      </c>
    </row>
    <row r="6" spans="1:6" ht="24.6" customHeight="1" x14ac:dyDescent="0.25">
      <c r="A6" s="11" t="s">
        <v>7</v>
      </c>
      <c r="B6" s="76" t="s">
        <v>14</v>
      </c>
      <c r="C6" s="77"/>
      <c r="D6" s="77"/>
      <c r="E6" s="3" t="s">
        <v>8</v>
      </c>
      <c r="F6" s="10" t="s">
        <v>17</v>
      </c>
    </row>
    <row r="7" spans="1:6" ht="22.2" customHeight="1" x14ac:dyDescent="0.25">
      <c r="A7" s="11" t="s">
        <v>9</v>
      </c>
      <c r="B7" s="76" t="s">
        <v>606</v>
      </c>
      <c r="C7" s="77"/>
      <c r="D7" s="77"/>
      <c r="E7" s="3" t="s">
        <v>10</v>
      </c>
      <c r="F7" s="12" t="s">
        <v>18</v>
      </c>
    </row>
    <row r="8" spans="1:6" ht="13.2" x14ac:dyDescent="0.25">
      <c r="A8" s="11" t="s">
        <v>11</v>
      </c>
      <c r="B8" s="11"/>
      <c r="C8" s="11"/>
      <c r="D8" s="13"/>
      <c r="E8" s="3"/>
      <c r="F8" s="14"/>
    </row>
    <row r="9" spans="1:6" ht="13.2" x14ac:dyDescent="0.25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74" t="s">
        <v>19</v>
      </c>
      <c r="B10" s="74"/>
      <c r="C10" s="74"/>
      <c r="D10" s="74"/>
      <c r="E10" s="1"/>
      <c r="F10" s="17"/>
    </row>
    <row r="11" spans="1:6" ht="4.2" customHeight="1" x14ac:dyDescent="0.25">
      <c r="A11" s="84" t="s">
        <v>20</v>
      </c>
      <c r="B11" s="78" t="s">
        <v>21</v>
      </c>
      <c r="C11" s="78" t="s">
        <v>22</v>
      </c>
      <c r="D11" s="81" t="s">
        <v>23</v>
      </c>
      <c r="E11" s="81" t="s">
        <v>24</v>
      </c>
      <c r="F11" s="87" t="s">
        <v>25</v>
      </c>
    </row>
    <row r="12" spans="1:6" ht="3.6" customHeight="1" x14ac:dyDescent="0.25">
      <c r="A12" s="85"/>
      <c r="B12" s="79"/>
      <c r="C12" s="79"/>
      <c r="D12" s="82"/>
      <c r="E12" s="82"/>
      <c r="F12" s="88"/>
    </row>
    <row r="13" spans="1:6" ht="3" customHeight="1" x14ac:dyDescent="0.25">
      <c r="A13" s="85"/>
      <c r="B13" s="79"/>
      <c r="C13" s="79"/>
      <c r="D13" s="82"/>
      <c r="E13" s="82"/>
      <c r="F13" s="88"/>
    </row>
    <row r="14" spans="1:6" ht="3" customHeight="1" x14ac:dyDescent="0.25">
      <c r="A14" s="85"/>
      <c r="B14" s="79"/>
      <c r="C14" s="79"/>
      <c r="D14" s="82"/>
      <c r="E14" s="82"/>
      <c r="F14" s="88"/>
    </row>
    <row r="15" spans="1:6" ht="3" customHeight="1" x14ac:dyDescent="0.25">
      <c r="A15" s="85"/>
      <c r="B15" s="79"/>
      <c r="C15" s="79"/>
      <c r="D15" s="82"/>
      <c r="E15" s="82"/>
      <c r="F15" s="88"/>
    </row>
    <row r="16" spans="1:6" ht="3" customHeight="1" x14ac:dyDescent="0.25">
      <c r="A16" s="85"/>
      <c r="B16" s="79"/>
      <c r="C16" s="79"/>
      <c r="D16" s="82"/>
      <c r="E16" s="82"/>
      <c r="F16" s="88"/>
    </row>
    <row r="17" spans="1:6" ht="23.4" customHeight="1" x14ac:dyDescent="0.25">
      <c r="A17" s="86"/>
      <c r="B17" s="80"/>
      <c r="C17" s="80"/>
      <c r="D17" s="83"/>
      <c r="E17" s="83"/>
      <c r="F17" s="89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209463281.91</v>
      </c>
      <c r="E19" s="28">
        <v>103285621.54000001</v>
      </c>
      <c r="F19" s="27">
        <f>IF(OR(D19="-",IF(E19="-",0,E19)&gt;=IF(D19="-",0,D19)),"-",IF(D19="-",0,D19)-IF(E19="-",0,E19))</f>
        <v>106177660.36999999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104131948.34999999</v>
      </c>
      <c r="E21" s="37">
        <v>61624697.149999999</v>
      </c>
      <c r="F21" s="38">
        <f t="shared" ref="F21:F52" si="0">IF(OR(D21="-",IF(E21="-",0,E21)&gt;=IF(D21="-",0,D21)),"-",IF(D21="-",0,D21)-IF(E21="-",0,E21))</f>
        <v>42507251.199999996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44113900</v>
      </c>
      <c r="E22" s="37">
        <v>28677833.59</v>
      </c>
      <c r="F22" s="38">
        <f t="shared" si="0"/>
        <v>15436066.41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44113900</v>
      </c>
      <c r="E23" s="37">
        <v>28677833.59</v>
      </c>
      <c r="F23" s="38">
        <f t="shared" si="0"/>
        <v>15436066.41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43863900</v>
      </c>
      <c r="E24" s="37">
        <v>28457187.850000001</v>
      </c>
      <c r="F24" s="38">
        <f t="shared" si="0"/>
        <v>15406712.149999999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>
        <v>43863900</v>
      </c>
      <c r="E25" s="37">
        <v>28432245.809999999</v>
      </c>
      <c r="F25" s="38">
        <f t="shared" si="0"/>
        <v>15431654.190000001</v>
      </c>
    </row>
    <row r="26" spans="1:6" ht="61.8" x14ac:dyDescent="0.25">
      <c r="A26" s="39" t="s">
        <v>43</v>
      </c>
      <c r="B26" s="35" t="s">
        <v>30</v>
      </c>
      <c r="C26" s="36" t="s">
        <v>44</v>
      </c>
      <c r="D26" s="37" t="s">
        <v>45</v>
      </c>
      <c r="E26" s="37">
        <v>13726.77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45</v>
      </c>
      <c r="E27" s="37">
        <v>11215.28</v>
      </c>
      <c r="F27" s="38" t="str">
        <f t="shared" si="0"/>
        <v>-</v>
      </c>
    </row>
    <row r="28" spans="1:6" ht="61.8" x14ac:dyDescent="0.25">
      <c r="A28" s="39" t="s">
        <v>48</v>
      </c>
      <c r="B28" s="35" t="s">
        <v>30</v>
      </c>
      <c r="C28" s="36" t="s">
        <v>49</v>
      </c>
      <c r="D28" s="37" t="s">
        <v>45</v>
      </c>
      <c r="E28" s="37">
        <v>-0.01</v>
      </c>
      <c r="F28" s="38" t="str">
        <f t="shared" si="0"/>
        <v>-</v>
      </c>
    </row>
    <row r="29" spans="1:6" ht="72" x14ac:dyDescent="0.25">
      <c r="A29" s="39" t="s">
        <v>50</v>
      </c>
      <c r="B29" s="35" t="s">
        <v>30</v>
      </c>
      <c r="C29" s="36" t="s">
        <v>51</v>
      </c>
      <c r="D29" s="37">
        <v>100000</v>
      </c>
      <c r="E29" s="37">
        <v>21032.31</v>
      </c>
      <c r="F29" s="38">
        <f t="shared" si="0"/>
        <v>78967.69</v>
      </c>
    </row>
    <row r="30" spans="1:6" ht="92.4" x14ac:dyDescent="0.25">
      <c r="A30" s="39" t="s">
        <v>52</v>
      </c>
      <c r="B30" s="35" t="s">
        <v>30</v>
      </c>
      <c r="C30" s="36" t="s">
        <v>53</v>
      </c>
      <c r="D30" s="37">
        <v>100000</v>
      </c>
      <c r="E30" s="37">
        <v>20772.310000000001</v>
      </c>
      <c r="F30" s="38">
        <f t="shared" si="0"/>
        <v>79227.69</v>
      </c>
    </row>
    <row r="31" spans="1:6" ht="102.6" x14ac:dyDescent="0.25">
      <c r="A31" s="39" t="s">
        <v>54</v>
      </c>
      <c r="B31" s="35" t="s">
        <v>30</v>
      </c>
      <c r="C31" s="36" t="s">
        <v>55</v>
      </c>
      <c r="D31" s="37" t="s">
        <v>45</v>
      </c>
      <c r="E31" s="37">
        <v>260</v>
      </c>
      <c r="F31" s="38" t="str">
        <f t="shared" si="0"/>
        <v>-</v>
      </c>
    </row>
    <row r="32" spans="1:6" ht="31.2" x14ac:dyDescent="0.25">
      <c r="A32" s="34" t="s">
        <v>56</v>
      </c>
      <c r="B32" s="35" t="s">
        <v>30</v>
      </c>
      <c r="C32" s="36" t="s">
        <v>57</v>
      </c>
      <c r="D32" s="37">
        <v>150000</v>
      </c>
      <c r="E32" s="37">
        <v>199613.43</v>
      </c>
      <c r="F32" s="38" t="str">
        <f t="shared" si="0"/>
        <v>-</v>
      </c>
    </row>
    <row r="33" spans="1:6" ht="51.6" x14ac:dyDescent="0.25">
      <c r="A33" s="34" t="s">
        <v>58</v>
      </c>
      <c r="B33" s="35" t="s">
        <v>30</v>
      </c>
      <c r="C33" s="36" t="s">
        <v>59</v>
      </c>
      <c r="D33" s="37">
        <v>150000</v>
      </c>
      <c r="E33" s="37">
        <v>198911.58</v>
      </c>
      <c r="F33" s="38" t="str">
        <f t="shared" si="0"/>
        <v>-</v>
      </c>
    </row>
    <row r="34" spans="1:6" ht="41.4" x14ac:dyDescent="0.25">
      <c r="A34" s="34" t="s">
        <v>60</v>
      </c>
      <c r="B34" s="35" t="s">
        <v>30</v>
      </c>
      <c r="C34" s="36" t="s">
        <v>61</v>
      </c>
      <c r="D34" s="37" t="s">
        <v>45</v>
      </c>
      <c r="E34" s="37">
        <v>191.6</v>
      </c>
      <c r="F34" s="38" t="str">
        <f t="shared" si="0"/>
        <v>-</v>
      </c>
    </row>
    <row r="35" spans="1:6" ht="51.6" x14ac:dyDescent="0.25">
      <c r="A35" s="34" t="s">
        <v>62</v>
      </c>
      <c r="B35" s="35" t="s">
        <v>30</v>
      </c>
      <c r="C35" s="36" t="s">
        <v>63</v>
      </c>
      <c r="D35" s="37" t="s">
        <v>45</v>
      </c>
      <c r="E35" s="37">
        <v>510.25</v>
      </c>
      <c r="F35" s="38" t="str">
        <f t="shared" si="0"/>
        <v>-</v>
      </c>
    </row>
    <row r="36" spans="1:6" ht="21" x14ac:dyDescent="0.25">
      <c r="A36" s="34" t="s">
        <v>64</v>
      </c>
      <c r="B36" s="35" t="s">
        <v>30</v>
      </c>
      <c r="C36" s="36" t="s">
        <v>65</v>
      </c>
      <c r="D36" s="37">
        <v>1828000</v>
      </c>
      <c r="E36" s="37">
        <v>1096456.17</v>
      </c>
      <c r="F36" s="38">
        <f t="shared" si="0"/>
        <v>731543.83000000007</v>
      </c>
    </row>
    <row r="37" spans="1:6" ht="21" x14ac:dyDescent="0.25">
      <c r="A37" s="34" t="s">
        <v>66</v>
      </c>
      <c r="B37" s="35" t="s">
        <v>30</v>
      </c>
      <c r="C37" s="36" t="s">
        <v>67</v>
      </c>
      <c r="D37" s="37">
        <v>1828000</v>
      </c>
      <c r="E37" s="37">
        <v>1096456.17</v>
      </c>
      <c r="F37" s="38">
        <f t="shared" si="0"/>
        <v>731543.83000000007</v>
      </c>
    </row>
    <row r="38" spans="1:6" ht="51.6" x14ac:dyDescent="0.25">
      <c r="A38" s="34" t="s">
        <v>68</v>
      </c>
      <c r="B38" s="35" t="s">
        <v>30</v>
      </c>
      <c r="C38" s="36" t="s">
        <v>69</v>
      </c>
      <c r="D38" s="37">
        <v>700000</v>
      </c>
      <c r="E38" s="37">
        <v>472324.75</v>
      </c>
      <c r="F38" s="38">
        <f t="shared" si="0"/>
        <v>227675.25</v>
      </c>
    </row>
    <row r="39" spans="1:6" ht="61.8" x14ac:dyDescent="0.25">
      <c r="A39" s="39" t="s">
        <v>70</v>
      </c>
      <c r="B39" s="35" t="s">
        <v>30</v>
      </c>
      <c r="C39" s="36" t="s">
        <v>71</v>
      </c>
      <c r="D39" s="37">
        <v>10000</v>
      </c>
      <c r="E39" s="37">
        <v>3873.63</v>
      </c>
      <c r="F39" s="38">
        <f t="shared" si="0"/>
        <v>6126.37</v>
      </c>
    </row>
    <row r="40" spans="1:6" ht="51.6" x14ac:dyDescent="0.25">
      <c r="A40" s="34" t="s">
        <v>72</v>
      </c>
      <c r="B40" s="35" t="s">
        <v>30</v>
      </c>
      <c r="C40" s="36" t="s">
        <v>73</v>
      </c>
      <c r="D40" s="37">
        <v>1118000</v>
      </c>
      <c r="E40" s="37">
        <v>719663.34</v>
      </c>
      <c r="F40" s="38">
        <f t="shared" si="0"/>
        <v>398336.66000000003</v>
      </c>
    </row>
    <row r="41" spans="1:6" ht="51.6" x14ac:dyDescent="0.25">
      <c r="A41" s="34" t="s">
        <v>74</v>
      </c>
      <c r="B41" s="35" t="s">
        <v>30</v>
      </c>
      <c r="C41" s="36" t="s">
        <v>75</v>
      </c>
      <c r="D41" s="37" t="s">
        <v>45</v>
      </c>
      <c r="E41" s="37">
        <v>-99405.55</v>
      </c>
      <c r="F41" s="38" t="str">
        <f t="shared" si="0"/>
        <v>-</v>
      </c>
    </row>
    <row r="42" spans="1:6" ht="13.2" x14ac:dyDescent="0.25">
      <c r="A42" s="34" t="s">
        <v>76</v>
      </c>
      <c r="B42" s="35" t="s">
        <v>30</v>
      </c>
      <c r="C42" s="36" t="s">
        <v>77</v>
      </c>
      <c r="D42" s="37">
        <v>55400</v>
      </c>
      <c r="E42" s="37">
        <v>86814.18</v>
      </c>
      <c r="F42" s="38" t="str">
        <f t="shared" si="0"/>
        <v>-</v>
      </c>
    </row>
    <row r="43" spans="1:6" ht="13.2" x14ac:dyDescent="0.25">
      <c r="A43" s="34" t="s">
        <v>78</v>
      </c>
      <c r="B43" s="35" t="s">
        <v>30</v>
      </c>
      <c r="C43" s="36" t="s">
        <v>79</v>
      </c>
      <c r="D43" s="37">
        <v>55400</v>
      </c>
      <c r="E43" s="37">
        <v>86814.18</v>
      </c>
      <c r="F43" s="38" t="str">
        <f t="shared" si="0"/>
        <v>-</v>
      </c>
    </row>
    <row r="44" spans="1:6" ht="13.2" x14ac:dyDescent="0.25">
      <c r="A44" s="34" t="s">
        <v>78</v>
      </c>
      <c r="B44" s="35" t="s">
        <v>30</v>
      </c>
      <c r="C44" s="36" t="s">
        <v>80</v>
      </c>
      <c r="D44" s="37">
        <v>55400</v>
      </c>
      <c r="E44" s="37">
        <v>86814.18</v>
      </c>
      <c r="F44" s="38" t="str">
        <f t="shared" si="0"/>
        <v>-</v>
      </c>
    </row>
    <row r="45" spans="1:6" ht="31.2" x14ac:dyDescent="0.25">
      <c r="A45" s="34" t="s">
        <v>81</v>
      </c>
      <c r="B45" s="35" t="s">
        <v>30</v>
      </c>
      <c r="C45" s="36" t="s">
        <v>82</v>
      </c>
      <c r="D45" s="37">
        <v>55400</v>
      </c>
      <c r="E45" s="37">
        <v>81341.5</v>
      </c>
      <c r="F45" s="38" t="str">
        <f t="shared" si="0"/>
        <v>-</v>
      </c>
    </row>
    <row r="46" spans="1:6" ht="21" x14ac:dyDescent="0.25">
      <c r="A46" s="34" t="s">
        <v>83</v>
      </c>
      <c r="B46" s="35" t="s">
        <v>30</v>
      </c>
      <c r="C46" s="36" t="s">
        <v>84</v>
      </c>
      <c r="D46" s="37" t="s">
        <v>45</v>
      </c>
      <c r="E46" s="37">
        <v>3732.96</v>
      </c>
      <c r="F46" s="38" t="str">
        <f t="shared" si="0"/>
        <v>-</v>
      </c>
    </row>
    <row r="47" spans="1:6" ht="31.2" x14ac:dyDescent="0.25">
      <c r="A47" s="34" t="s">
        <v>85</v>
      </c>
      <c r="B47" s="35" t="s">
        <v>30</v>
      </c>
      <c r="C47" s="36" t="s">
        <v>86</v>
      </c>
      <c r="D47" s="37" t="s">
        <v>45</v>
      </c>
      <c r="E47" s="37">
        <v>1739.72</v>
      </c>
      <c r="F47" s="38" t="str">
        <f t="shared" si="0"/>
        <v>-</v>
      </c>
    </row>
    <row r="48" spans="1:6" ht="13.2" x14ac:dyDescent="0.25">
      <c r="A48" s="34" t="s">
        <v>87</v>
      </c>
      <c r="B48" s="35" t="s">
        <v>30</v>
      </c>
      <c r="C48" s="36" t="s">
        <v>88</v>
      </c>
      <c r="D48" s="37">
        <v>22036200</v>
      </c>
      <c r="E48" s="37">
        <v>15004379.949999999</v>
      </c>
      <c r="F48" s="38">
        <f t="shared" si="0"/>
        <v>7031820.0500000007</v>
      </c>
    </row>
    <row r="49" spans="1:6" ht="13.2" x14ac:dyDescent="0.25">
      <c r="A49" s="34" t="s">
        <v>89</v>
      </c>
      <c r="B49" s="35" t="s">
        <v>30</v>
      </c>
      <c r="C49" s="36" t="s">
        <v>90</v>
      </c>
      <c r="D49" s="37">
        <v>1536200</v>
      </c>
      <c r="E49" s="37">
        <v>353717.36</v>
      </c>
      <c r="F49" s="38">
        <f t="shared" si="0"/>
        <v>1182482.6400000001</v>
      </c>
    </row>
    <row r="50" spans="1:6" ht="31.2" x14ac:dyDescent="0.25">
      <c r="A50" s="34" t="s">
        <v>91</v>
      </c>
      <c r="B50" s="35" t="s">
        <v>30</v>
      </c>
      <c r="C50" s="36" t="s">
        <v>92</v>
      </c>
      <c r="D50" s="37">
        <v>1536200</v>
      </c>
      <c r="E50" s="37">
        <v>353717.36</v>
      </c>
      <c r="F50" s="38">
        <f t="shared" si="0"/>
        <v>1182482.6400000001</v>
      </c>
    </row>
    <row r="51" spans="1:6" ht="51.6" x14ac:dyDescent="0.25">
      <c r="A51" s="34" t="s">
        <v>93</v>
      </c>
      <c r="B51" s="35" t="s">
        <v>30</v>
      </c>
      <c r="C51" s="36" t="s">
        <v>94</v>
      </c>
      <c r="D51" s="37">
        <v>1536200</v>
      </c>
      <c r="E51" s="37">
        <v>346262.79</v>
      </c>
      <c r="F51" s="38">
        <f t="shared" si="0"/>
        <v>1189937.21</v>
      </c>
    </row>
    <row r="52" spans="1:6" ht="41.4" x14ac:dyDescent="0.25">
      <c r="A52" s="34" t="s">
        <v>95</v>
      </c>
      <c r="B52" s="35" t="s">
        <v>30</v>
      </c>
      <c r="C52" s="36" t="s">
        <v>96</v>
      </c>
      <c r="D52" s="37" t="s">
        <v>45</v>
      </c>
      <c r="E52" s="37">
        <v>7454.57</v>
      </c>
      <c r="F52" s="38" t="str">
        <f t="shared" si="0"/>
        <v>-</v>
      </c>
    </row>
    <row r="53" spans="1:6" ht="13.2" x14ac:dyDescent="0.25">
      <c r="A53" s="34" t="s">
        <v>97</v>
      </c>
      <c r="B53" s="35" t="s">
        <v>30</v>
      </c>
      <c r="C53" s="36" t="s">
        <v>98</v>
      </c>
      <c r="D53" s="37">
        <v>20500000</v>
      </c>
      <c r="E53" s="37">
        <v>14650662.59</v>
      </c>
      <c r="F53" s="38">
        <f t="shared" ref="F53:F84" si="1">IF(OR(D53="-",IF(E53="-",0,E53)&gt;=IF(D53="-",0,D53)),"-",IF(D53="-",0,D53)-IF(E53="-",0,E53))</f>
        <v>5849337.4100000001</v>
      </c>
    </row>
    <row r="54" spans="1:6" ht="13.2" x14ac:dyDescent="0.25">
      <c r="A54" s="34" t="s">
        <v>99</v>
      </c>
      <c r="B54" s="35" t="s">
        <v>30</v>
      </c>
      <c r="C54" s="36" t="s">
        <v>100</v>
      </c>
      <c r="D54" s="37">
        <v>20100000</v>
      </c>
      <c r="E54" s="37">
        <v>14439849.810000001</v>
      </c>
      <c r="F54" s="38">
        <f t="shared" si="1"/>
        <v>5660150.1899999995</v>
      </c>
    </row>
    <row r="55" spans="1:6" ht="21" x14ac:dyDescent="0.25">
      <c r="A55" s="34" t="s">
        <v>101</v>
      </c>
      <c r="B55" s="35" t="s">
        <v>30</v>
      </c>
      <c r="C55" s="36" t="s">
        <v>102</v>
      </c>
      <c r="D55" s="37">
        <v>20100000</v>
      </c>
      <c r="E55" s="37">
        <v>14439849.810000001</v>
      </c>
      <c r="F55" s="38">
        <f t="shared" si="1"/>
        <v>5660150.1899999995</v>
      </c>
    </row>
    <row r="56" spans="1:6" ht="13.2" x14ac:dyDescent="0.25">
      <c r="A56" s="34" t="s">
        <v>103</v>
      </c>
      <c r="B56" s="35" t="s">
        <v>30</v>
      </c>
      <c r="C56" s="36" t="s">
        <v>104</v>
      </c>
      <c r="D56" s="37">
        <v>400000</v>
      </c>
      <c r="E56" s="37">
        <v>210812.78</v>
      </c>
      <c r="F56" s="38">
        <f t="shared" si="1"/>
        <v>189187.22</v>
      </c>
    </row>
    <row r="57" spans="1:6" ht="21" x14ac:dyDescent="0.25">
      <c r="A57" s="34" t="s">
        <v>105</v>
      </c>
      <c r="B57" s="35" t="s">
        <v>30</v>
      </c>
      <c r="C57" s="36" t="s">
        <v>106</v>
      </c>
      <c r="D57" s="37">
        <v>400000</v>
      </c>
      <c r="E57" s="37">
        <v>210812.78</v>
      </c>
      <c r="F57" s="38">
        <f t="shared" si="1"/>
        <v>189187.22</v>
      </c>
    </row>
    <row r="58" spans="1:6" ht="13.2" x14ac:dyDescent="0.25">
      <c r="A58" s="34" t="s">
        <v>107</v>
      </c>
      <c r="B58" s="35" t="s">
        <v>30</v>
      </c>
      <c r="C58" s="36" t="s">
        <v>108</v>
      </c>
      <c r="D58" s="37">
        <v>55000</v>
      </c>
      <c r="E58" s="37">
        <v>28800</v>
      </c>
      <c r="F58" s="38">
        <f t="shared" si="1"/>
        <v>26200</v>
      </c>
    </row>
    <row r="59" spans="1:6" ht="31.2" x14ac:dyDescent="0.25">
      <c r="A59" s="34" t="s">
        <v>109</v>
      </c>
      <c r="B59" s="35" t="s">
        <v>30</v>
      </c>
      <c r="C59" s="36" t="s">
        <v>110</v>
      </c>
      <c r="D59" s="37">
        <v>55000</v>
      </c>
      <c r="E59" s="37">
        <v>28800</v>
      </c>
      <c r="F59" s="38">
        <f t="shared" si="1"/>
        <v>26200</v>
      </c>
    </row>
    <row r="60" spans="1:6" ht="41.4" x14ac:dyDescent="0.25">
      <c r="A60" s="34" t="s">
        <v>111</v>
      </c>
      <c r="B60" s="35" t="s">
        <v>30</v>
      </c>
      <c r="C60" s="36" t="s">
        <v>112</v>
      </c>
      <c r="D60" s="37">
        <v>55000</v>
      </c>
      <c r="E60" s="37">
        <v>28800</v>
      </c>
      <c r="F60" s="38">
        <f t="shared" si="1"/>
        <v>26200</v>
      </c>
    </row>
    <row r="61" spans="1:6" ht="51.6" x14ac:dyDescent="0.25">
      <c r="A61" s="39" t="s">
        <v>113</v>
      </c>
      <c r="B61" s="35" t="s">
        <v>30</v>
      </c>
      <c r="C61" s="36" t="s">
        <v>114</v>
      </c>
      <c r="D61" s="37">
        <v>55000</v>
      </c>
      <c r="E61" s="37">
        <v>28800</v>
      </c>
      <c r="F61" s="38">
        <f t="shared" si="1"/>
        <v>26200</v>
      </c>
    </row>
    <row r="62" spans="1:6" ht="31.2" x14ac:dyDescent="0.25">
      <c r="A62" s="34" t="s">
        <v>115</v>
      </c>
      <c r="B62" s="35" t="s">
        <v>30</v>
      </c>
      <c r="C62" s="36" t="s">
        <v>116</v>
      </c>
      <c r="D62" s="37">
        <v>31121794.57</v>
      </c>
      <c r="E62" s="37">
        <v>13253856.689999999</v>
      </c>
      <c r="F62" s="38">
        <f t="shared" si="1"/>
        <v>17867937.880000003</v>
      </c>
    </row>
    <row r="63" spans="1:6" ht="51.6" x14ac:dyDescent="0.25">
      <c r="A63" s="34" t="s">
        <v>117</v>
      </c>
      <c r="B63" s="35" t="s">
        <v>30</v>
      </c>
      <c r="C63" s="36" t="s">
        <v>118</v>
      </c>
      <c r="D63" s="37">
        <v>4239957.4400000004</v>
      </c>
      <c r="E63" s="37" t="s">
        <v>45</v>
      </c>
      <c r="F63" s="38">
        <f t="shared" si="1"/>
        <v>4239957.4400000004</v>
      </c>
    </row>
    <row r="64" spans="1:6" ht="41.4" x14ac:dyDescent="0.25">
      <c r="A64" s="34" t="s">
        <v>119</v>
      </c>
      <c r="B64" s="35" t="s">
        <v>30</v>
      </c>
      <c r="C64" s="36" t="s">
        <v>120</v>
      </c>
      <c r="D64" s="37">
        <v>4239957.4400000004</v>
      </c>
      <c r="E64" s="37" t="s">
        <v>45</v>
      </c>
      <c r="F64" s="38">
        <f t="shared" si="1"/>
        <v>4239957.4400000004</v>
      </c>
    </row>
    <row r="65" spans="1:6" ht="61.8" x14ac:dyDescent="0.25">
      <c r="A65" s="39" t="s">
        <v>121</v>
      </c>
      <c r="B65" s="35" t="s">
        <v>30</v>
      </c>
      <c r="C65" s="36" t="s">
        <v>122</v>
      </c>
      <c r="D65" s="37">
        <v>24044637.129999999</v>
      </c>
      <c r="E65" s="37">
        <v>11903210.060000001</v>
      </c>
      <c r="F65" s="38">
        <f t="shared" si="1"/>
        <v>12141427.069999998</v>
      </c>
    </row>
    <row r="66" spans="1:6" ht="51.6" x14ac:dyDescent="0.25">
      <c r="A66" s="34" t="s">
        <v>123</v>
      </c>
      <c r="B66" s="35" t="s">
        <v>30</v>
      </c>
      <c r="C66" s="36" t="s">
        <v>124</v>
      </c>
      <c r="D66" s="37">
        <v>11275000</v>
      </c>
      <c r="E66" s="37">
        <v>4014883.4</v>
      </c>
      <c r="F66" s="38">
        <f t="shared" si="1"/>
        <v>7260116.5999999996</v>
      </c>
    </row>
    <row r="67" spans="1:6" ht="61.8" x14ac:dyDescent="0.25">
      <c r="A67" s="39" t="s">
        <v>125</v>
      </c>
      <c r="B67" s="35" t="s">
        <v>30</v>
      </c>
      <c r="C67" s="36" t="s">
        <v>126</v>
      </c>
      <c r="D67" s="37">
        <v>11275000</v>
      </c>
      <c r="E67" s="37">
        <v>4014883.4</v>
      </c>
      <c r="F67" s="38">
        <f t="shared" si="1"/>
        <v>7260116.5999999996</v>
      </c>
    </row>
    <row r="68" spans="1:6" ht="51.6" x14ac:dyDescent="0.25">
      <c r="A68" s="39" t="s">
        <v>127</v>
      </c>
      <c r="B68" s="35" t="s">
        <v>30</v>
      </c>
      <c r="C68" s="36" t="s">
        <v>128</v>
      </c>
      <c r="D68" s="37">
        <v>1700000</v>
      </c>
      <c r="E68" s="37">
        <v>1773836.2</v>
      </c>
      <c r="F68" s="38" t="str">
        <f t="shared" si="1"/>
        <v>-</v>
      </c>
    </row>
    <row r="69" spans="1:6" ht="51.6" x14ac:dyDescent="0.25">
      <c r="A69" s="34" t="s">
        <v>129</v>
      </c>
      <c r="B69" s="35" t="s">
        <v>30</v>
      </c>
      <c r="C69" s="36" t="s">
        <v>130</v>
      </c>
      <c r="D69" s="37">
        <v>1700000</v>
      </c>
      <c r="E69" s="37">
        <v>1773836.2</v>
      </c>
      <c r="F69" s="38" t="str">
        <f t="shared" si="1"/>
        <v>-</v>
      </c>
    </row>
    <row r="70" spans="1:6" ht="61.8" x14ac:dyDescent="0.25">
      <c r="A70" s="39" t="s">
        <v>131</v>
      </c>
      <c r="B70" s="35" t="s">
        <v>30</v>
      </c>
      <c r="C70" s="36" t="s">
        <v>132</v>
      </c>
      <c r="D70" s="37">
        <v>69637.13</v>
      </c>
      <c r="E70" s="37">
        <v>21699.360000000001</v>
      </c>
      <c r="F70" s="38">
        <f t="shared" si="1"/>
        <v>47937.770000000004</v>
      </c>
    </row>
    <row r="71" spans="1:6" ht="51.6" x14ac:dyDescent="0.25">
      <c r="A71" s="34" t="s">
        <v>133</v>
      </c>
      <c r="B71" s="35" t="s">
        <v>30</v>
      </c>
      <c r="C71" s="36" t="s">
        <v>134</v>
      </c>
      <c r="D71" s="37">
        <v>69637.13</v>
      </c>
      <c r="E71" s="37">
        <v>21699.360000000001</v>
      </c>
      <c r="F71" s="38">
        <f t="shared" si="1"/>
        <v>47937.770000000004</v>
      </c>
    </row>
    <row r="72" spans="1:6" ht="31.2" x14ac:dyDescent="0.25">
      <c r="A72" s="34" t="s">
        <v>135</v>
      </c>
      <c r="B72" s="35" t="s">
        <v>30</v>
      </c>
      <c r="C72" s="36" t="s">
        <v>136</v>
      </c>
      <c r="D72" s="37">
        <v>11000000</v>
      </c>
      <c r="E72" s="37">
        <v>6092791.0999999996</v>
      </c>
      <c r="F72" s="38">
        <f t="shared" si="1"/>
        <v>4907208.9000000004</v>
      </c>
    </row>
    <row r="73" spans="1:6" ht="21" x14ac:dyDescent="0.25">
      <c r="A73" s="34" t="s">
        <v>137</v>
      </c>
      <c r="B73" s="35" t="s">
        <v>30</v>
      </c>
      <c r="C73" s="36" t="s">
        <v>138</v>
      </c>
      <c r="D73" s="37">
        <v>11000000</v>
      </c>
      <c r="E73" s="37">
        <v>6092791.0999999996</v>
      </c>
      <c r="F73" s="38">
        <f t="shared" si="1"/>
        <v>4907208.9000000004</v>
      </c>
    </row>
    <row r="74" spans="1:6" ht="21" x14ac:dyDescent="0.25">
      <c r="A74" s="34" t="s">
        <v>139</v>
      </c>
      <c r="B74" s="35" t="s">
        <v>30</v>
      </c>
      <c r="C74" s="36" t="s">
        <v>140</v>
      </c>
      <c r="D74" s="37">
        <v>52200</v>
      </c>
      <c r="E74" s="37" t="s">
        <v>45</v>
      </c>
      <c r="F74" s="38">
        <f t="shared" si="1"/>
        <v>52200</v>
      </c>
    </row>
    <row r="75" spans="1:6" ht="31.2" x14ac:dyDescent="0.25">
      <c r="A75" s="34" t="s">
        <v>141</v>
      </c>
      <c r="B75" s="35" t="s">
        <v>30</v>
      </c>
      <c r="C75" s="36" t="s">
        <v>142</v>
      </c>
      <c r="D75" s="37">
        <v>52200</v>
      </c>
      <c r="E75" s="37" t="s">
        <v>45</v>
      </c>
      <c r="F75" s="38">
        <f t="shared" si="1"/>
        <v>52200</v>
      </c>
    </row>
    <row r="76" spans="1:6" ht="41.4" x14ac:dyDescent="0.25">
      <c r="A76" s="34" t="s">
        <v>143</v>
      </c>
      <c r="B76" s="35" t="s">
        <v>30</v>
      </c>
      <c r="C76" s="36" t="s">
        <v>144</v>
      </c>
      <c r="D76" s="37">
        <v>52200</v>
      </c>
      <c r="E76" s="37" t="s">
        <v>45</v>
      </c>
      <c r="F76" s="38">
        <f t="shared" si="1"/>
        <v>52200</v>
      </c>
    </row>
    <row r="77" spans="1:6" ht="61.8" x14ac:dyDescent="0.25">
      <c r="A77" s="39" t="s">
        <v>145</v>
      </c>
      <c r="B77" s="35" t="s">
        <v>30</v>
      </c>
      <c r="C77" s="36" t="s">
        <v>146</v>
      </c>
      <c r="D77" s="37">
        <v>2785000</v>
      </c>
      <c r="E77" s="37">
        <v>1350646.63</v>
      </c>
      <c r="F77" s="38">
        <f t="shared" si="1"/>
        <v>1434353.37</v>
      </c>
    </row>
    <row r="78" spans="1:6" ht="61.8" x14ac:dyDescent="0.25">
      <c r="A78" s="39" t="s">
        <v>147</v>
      </c>
      <c r="B78" s="35" t="s">
        <v>30</v>
      </c>
      <c r="C78" s="36" t="s">
        <v>148</v>
      </c>
      <c r="D78" s="37">
        <v>2785000</v>
      </c>
      <c r="E78" s="37">
        <v>1350646.63</v>
      </c>
      <c r="F78" s="38">
        <f t="shared" si="1"/>
        <v>1434353.37</v>
      </c>
    </row>
    <row r="79" spans="1:6" ht="51.6" x14ac:dyDescent="0.25">
      <c r="A79" s="34" t="s">
        <v>149</v>
      </c>
      <c r="B79" s="35" t="s">
        <v>30</v>
      </c>
      <c r="C79" s="36" t="s">
        <v>150</v>
      </c>
      <c r="D79" s="37">
        <v>2785000</v>
      </c>
      <c r="E79" s="37">
        <v>1350646.63</v>
      </c>
      <c r="F79" s="38">
        <f t="shared" si="1"/>
        <v>1434353.37</v>
      </c>
    </row>
    <row r="80" spans="1:6" ht="21" x14ac:dyDescent="0.25">
      <c r="A80" s="34" t="s">
        <v>151</v>
      </c>
      <c r="B80" s="35" t="s">
        <v>30</v>
      </c>
      <c r="C80" s="36" t="s">
        <v>152</v>
      </c>
      <c r="D80" s="37">
        <v>182826.78</v>
      </c>
      <c r="E80" s="37">
        <v>626551.03</v>
      </c>
      <c r="F80" s="38" t="str">
        <f t="shared" si="1"/>
        <v>-</v>
      </c>
    </row>
    <row r="81" spans="1:6" ht="13.2" x14ac:dyDescent="0.25">
      <c r="A81" s="34" t="s">
        <v>153</v>
      </c>
      <c r="B81" s="35" t="s">
        <v>30</v>
      </c>
      <c r="C81" s="36" t="s">
        <v>154</v>
      </c>
      <c r="D81" s="37">
        <v>182826.78</v>
      </c>
      <c r="E81" s="37">
        <v>626551.03</v>
      </c>
      <c r="F81" s="38" t="str">
        <f t="shared" si="1"/>
        <v>-</v>
      </c>
    </row>
    <row r="82" spans="1:6" ht="13.2" x14ac:dyDescent="0.25">
      <c r="A82" s="34" t="s">
        <v>155</v>
      </c>
      <c r="B82" s="35" t="s">
        <v>30</v>
      </c>
      <c r="C82" s="36" t="s">
        <v>156</v>
      </c>
      <c r="D82" s="37">
        <v>182826.78</v>
      </c>
      <c r="E82" s="37">
        <v>626551.03</v>
      </c>
      <c r="F82" s="38" t="str">
        <f t="shared" si="1"/>
        <v>-</v>
      </c>
    </row>
    <row r="83" spans="1:6" ht="21" x14ac:dyDescent="0.25">
      <c r="A83" s="34" t="s">
        <v>157</v>
      </c>
      <c r="B83" s="35" t="s">
        <v>30</v>
      </c>
      <c r="C83" s="36" t="s">
        <v>158</v>
      </c>
      <c r="D83" s="37">
        <v>182826.78</v>
      </c>
      <c r="E83" s="37">
        <v>626551.03</v>
      </c>
      <c r="F83" s="38" t="str">
        <f t="shared" si="1"/>
        <v>-</v>
      </c>
    </row>
    <row r="84" spans="1:6" ht="21" x14ac:dyDescent="0.25">
      <c r="A84" s="34" t="s">
        <v>159</v>
      </c>
      <c r="B84" s="35" t="s">
        <v>30</v>
      </c>
      <c r="C84" s="36" t="s">
        <v>160</v>
      </c>
      <c r="D84" s="37">
        <v>4200000</v>
      </c>
      <c r="E84" s="37">
        <v>2310735.7000000002</v>
      </c>
      <c r="F84" s="38">
        <f t="shared" si="1"/>
        <v>1889264.2999999998</v>
      </c>
    </row>
    <row r="85" spans="1:6" ht="61.8" x14ac:dyDescent="0.25">
      <c r="A85" s="39" t="s">
        <v>161</v>
      </c>
      <c r="B85" s="35" t="s">
        <v>30</v>
      </c>
      <c r="C85" s="36" t="s">
        <v>162</v>
      </c>
      <c r="D85" s="37">
        <v>4000000</v>
      </c>
      <c r="E85" s="37">
        <v>2233201.23</v>
      </c>
      <c r="F85" s="38">
        <f t="shared" ref="F85:F116" si="2">IF(OR(D85="-",IF(E85="-",0,E85)&gt;=IF(D85="-",0,D85)),"-",IF(D85="-",0,D85)-IF(E85="-",0,E85))</f>
        <v>1766798.77</v>
      </c>
    </row>
    <row r="86" spans="1:6" ht="61.8" x14ac:dyDescent="0.25">
      <c r="A86" s="39" t="s">
        <v>163</v>
      </c>
      <c r="B86" s="35" t="s">
        <v>30</v>
      </c>
      <c r="C86" s="36" t="s">
        <v>164</v>
      </c>
      <c r="D86" s="37">
        <v>4000000</v>
      </c>
      <c r="E86" s="37">
        <v>2233201.23</v>
      </c>
      <c r="F86" s="38">
        <f t="shared" si="2"/>
        <v>1766798.77</v>
      </c>
    </row>
    <row r="87" spans="1:6" ht="61.8" x14ac:dyDescent="0.25">
      <c r="A87" s="39" t="s">
        <v>165</v>
      </c>
      <c r="B87" s="35" t="s">
        <v>30</v>
      </c>
      <c r="C87" s="36" t="s">
        <v>166</v>
      </c>
      <c r="D87" s="37">
        <v>4000000</v>
      </c>
      <c r="E87" s="37">
        <v>2233201.23</v>
      </c>
      <c r="F87" s="38">
        <f t="shared" si="2"/>
        <v>1766798.77</v>
      </c>
    </row>
    <row r="88" spans="1:6" ht="21" x14ac:dyDescent="0.25">
      <c r="A88" s="34" t="s">
        <v>167</v>
      </c>
      <c r="B88" s="35" t="s">
        <v>30</v>
      </c>
      <c r="C88" s="36" t="s">
        <v>168</v>
      </c>
      <c r="D88" s="37">
        <v>200000</v>
      </c>
      <c r="E88" s="37">
        <v>77534.47</v>
      </c>
      <c r="F88" s="38">
        <f t="shared" si="2"/>
        <v>122465.53</v>
      </c>
    </row>
    <row r="89" spans="1:6" ht="21" x14ac:dyDescent="0.25">
      <c r="A89" s="34" t="s">
        <v>169</v>
      </c>
      <c r="B89" s="35" t="s">
        <v>30</v>
      </c>
      <c r="C89" s="36" t="s">
        <v>170</v>
      </c>
      <c r="D89" s="37">
        <v>200000</v>
      </c>
      <c r="E89" s="37">
        <v>77534.47</v>
      </c>
      <c r="F89" s="38">
        <f t="shared" si="2"/>
        <v>122465.53</v>
      </c>
    </row>
    <row r="90" spans="1:6" ht="31.2" x14ac:dyDescent="0.25">
      <c r="A90" s="34" t="s">
        <v>171</v>
      </c>
      <c r="B90" s="35" t="s">
        <v>30</v>
      </c>
      <c r="C90" s="36" t="s">
        <v>172</v>
      </c>
      <c r="D90" s="37">
        <v>200000</v>
      </c>
      <c r="E90" s="37">
        <v>77534.47</v>
      </c>
      <c r="F90" s="38">
        <f t="shared" si="2"/>
        <v>122465.53</v>
      </c>
    </row>
    <row r="91" spans="1:6" ht="13.2" x14ac:dyDescent="0.25">
      <c r="A91" s="34" t="s">
        <v>173</v>
      </c>
      <c r="B91" s="35" t="s">
        <v>30</v>
      </c>
      <c r="C91" s="36" t="s">
        <v>174</v>
      </c>
      <c r="D91" s="37">
        <v>538827</v>
      </c>
      <c r="E91" s="37">
        <v>539249.84</v>
      </c>
      <c r="F91" s="38" t="str">
        <f t="shared" si="2"/>
        <v>-</v>
      </c>
    </row>
    <row r="92" spans="1:6" ht="41.4" x14ac:dyDescent="0.25">
      <c r="A92" s="34" t="s">
        <v>175</v>
      </c>
      <c r="B92" s="35" t="s">
        <v>30</v>
      </c>
      <c r="C92" s="36" t="s">
        <v>176</v>
      </c>
      <c r="D92" s="37">
        <v>15000</v>
      </c>
      <c r="E92" s="37">
        <v>14899.1</v>
      </c>
      <c r="F92" s="38">
        <f t="shared" si="2"/>
        <v>100.89999999999964</v>
      </c>
    </row>
    <row r="93" spans="1:6" ht="51.6" x14ac:dyDescent="0.25">
      <c r="A93" s="34" t="s">
        <v>177</v>
      </c>
      <c r="B93" s="35" t="s">
        <v>30</v>
      </c>
      <c r="C93" s="36" t="s">
        <v>178</v>
      </c>
      <c r="D93" s="37">
        <v>15000</v>
      </c>
      <c r="E93" s="37">
        <v>14899.1</v>
      </c>
      <c r="F93" s="38">
        <f t="shared" si="2"/>
        <v>100.89999999999964</v>
      </c>
    </row>
    <row r="94" spans="1:6" ht="31.2" x14ac:dyDescent="0.25">
      <c r="A94" s="34" t="s">
        <v>179</v>
      </c>
      <c r="B94" s="35" t="s">
        <v>30</v>
      </c>
      <c r="C94" s="36" t="s">
        <v>180</v>
      </c>
      <c r="D94" s="37">
        <v>11455</v>
      </c>
      <c r="E94" s="37">
        <v>11455</v>
      </c>
      <c r="F94" s="38" t="str">
        <f t="shared" si="2"/>
        <v>-</v>
      </c>
    </row>
    <row r="95" spans="1:6" ht="31.2" x14ac:dyDescent="0.25">
      <c r="A95" s="34" t="s">
        <v>181</v>
      </c>
      <c r="B95" s="35" t="s">
        <v>30</v>
      </c>
      <c r="C95" s="36" t="s">
        <v>182</v>
      </c>
      <c r="D95" s="37">
        <v>11455</v>
      </c>
      <c r="E95" s="37">
        <v>11455</v>
      </c>
      <c r="F95" s="38" t="str">
        <f t="shared" si="2"/>
        <v>-</v>
      </c>
    </row>
    <row r="96" spans="1:6" ht="21" x14ac:dyDescent="0.25">
      <c r="A96" s="34" t="s">
        <v>183</v>
      </c>
      <c r="B96" s="35" t="s">
        <v>30</v>
      </c>
      <c r="C96" s="36" t="s">
        <v>184</v>
      </c>
      <c r="D96" s="37">
        <v>512372</v>
      </c>
      <c r="E96" s="37">
        <v>512895.74</v>
      </c>
      <c r="F96" s="38" t="str">
        <f t="shared" si="2"/>
        <v>-</v>
      </c>
    </row>
    <row r="97" spans="1:6" ht="31.2" x14ac:dyDescent="0.25">
      <c r="A97" s="34" t="s">
        <v>185</v>
      </c>
      <c r="B97" s="35" t="s">
        <v>30</v>
      </c>
      <c r="C97" s="36" t="s">
        <v>186</v>
      </c>
      <c r="D97" s="37">
        <v>512372</v>
      </c>
      <c r="E97" s="37">
        <v>512895.74</v>
      </c>
      <c r="F97" s="38" t="str">
        <f t="shared" si="2"/>
        <v>-</v>
      </c>
    </row>
    <row r="98" spans="1:6" ht="13.2" x14ac:dyDescent="0.25">
      <c r="A98" s="34" t="s">
        <v>187</v>
      </c>
      <c r="B98" s="35" t="s">
        <v>30</v>
      </c>
      <c r="C98" s="36" t="s">
        <v>188</v>
      </c>
      <c r="D98" s="37" t="s">
        <v>45</v>
      </c>
      <c r="E98" s="37">
        <v>20</v>
      </c>
      <c r="F98" s="38" t="str">
        <f t="shared" si="2"/>
        <v>-</v>
      </c>
    </row>
    <row r="99" spans="1:6" ht="13.2" x14ac:dyDescent="0.25">
      <c r="A99" s="34" t="s">
        <v>189</v>
      </c>
      <c r="B99" s="35" t="s">
        <v>30</v>
      </c>
      <c r="C99" s="36" t="s">
        <v>190</v>
      </c>
      <c r="D99" s="37" t="s">
        <v>45</v>
      </c>
      <c r="E99" s="37">
        <v>20</v>
      </c>
      <c r="F99" s="38" t="str">
        <f t="shared" si="2"/>
        <v>-</v>
      </c>
    </row>
    <row r="100" spans="1:6" ht="13.2" x14ac:dyDescent="0.25">
      <c r="A100" s="34" t="s">
        <v>191</v>
      </c>
      <c r="B100" s="35" t="s">
        <v>30</v>
      </c>
      <c r="C100" s="36" t="s">
        <v>192</v>
      </c>
      <c r="D100" s="37" t="s">
        <v>45</v>
      </c>
      <c r="E100" s="37">
        <v>20</v>
      </c>
      <c r="F100" s="38" t="str">
        <f t="shared" si="2"/>
        <v>-</v>
      </c>
    </row>
    <row r="101" spans="1:6" ht="13.2" x14ac:dyDescent="0.25">
      <c r="A101" s="34" t="s">
        <v>191</v>
      </c>
      <c r="B101" s="35" t="s">
        <v>30</v>
      </c>
      <c r="C101" s="36" t="s">
        <v>193</v>
      </c>
      <c r="D101" s="37" t="s">
        <v>45</v>
      </c>
      <c r="E101" s="37">
        <v>20</v>
      </c>
      <c r="F101" s="38" t="str">
        <f t="shared" si="2"/>
        <v>-</v>
      </c>
    </row>
    <row r="102" spans="1:6" ht="13.2" x14ac:dyDescent="0.25">
      <c r="A102" s="34" t="s">
        <v>194</v>
      </c>
      <c r="B102" s="35" t="s">
        <v>30</v>
      </c>
      <c r="C102" s="36" t="s">
        <v>195</v>
      </c>
      <c r="D102" s="37">
        <v>105331333.56</v>
      </c>
      <c r="E102" s="37">
        <v>41660924.390000001</v>
      </c>
      <c r="F102" s="38">
        <f t="shared" si="2"/>
        <v>63670409.170000002</v>
      </c>
    </row>
    <row r="103" spans="1:6" ht="21" x14ac:dyDescent="0.25">
      <c r="A103" s="34" t="s">
        <v>196</v>
      </c>
      <c r="B103" s="35" t="s">
        <v>30</v>
      </c>
      <c r="C103" s="36" t="s">
        <v>197</v>
      </c>
      <c r="D103" s="37">
        <v>105331333.56</v>
      </c>
      <c r="E103" s="37">
        <v>70456980.689999998</v>
      </c>
      <c r="F103" s="38">
        <f t="shared" si="2"/>
        <v>34874352.870000005</v>
      </c>
    </row>
    <row r="104" spans="1:6" ht="21" x14ac:dyDescent="0.25">
      <c r="A104" s="34" t="s">
        <v>198</v>
      </c>
      <c r="B104" s="35" t="s">
        <v>30</v>
      </c>
      <c r="C104" s="36" t="s">
        <v>199</v>
      </c>
      <c r="D104" s="37">
        <v>52148766</v>
      </c>
      <c r="E104" s="37">
        <v>43574219.859999999</v>
      </c>
      <c r="F104" s="38">
        <f t="shared" si="2"/>
        <v>8574546.1400000006</v>
      </c>
    </row>
    <row r="105" spans="1:6" ht="13.2" x14ac:dyDescent="0.25">
      <c r="A105" s="34" t="s">
        <v>200</v>
      </c>
      <c r="B105" s="35" t="s">
        <v>30</v>
      </c>
      <c r="C105" s="36" t="s">
        <v>201</v>
      </c>
      <c r="D105" s="37">
        <v>19425866</v>
      </c>
      <c r="E105" s="37">
        <v>17483279.399999999</v>
      </c>
      <c r="F105" s="38">
        <f t="shared" si="2"/>
        <v>1942586.6000000015</v>
      </c>
    </row>
    <row r="106" spans="1:6" ht="21" x14ac:dyDescent="0.25">
      <c r="A106" s="34" t="s">
        <v>202</v>
      </c>
      <c r="B106" s="35" t="s">
        <v>30</v>
      </c>
      <c r="C106" s="36" t="s">
        <v>203</v>
      </c>
      <c r="D106" s="37">
        <v>19425866</v>
      </c>
      <c r="E106" s="37">
        <v>17483279.399999999</v>
      </c>
      <c r="F106" s="38">
        <f t="shared" si="2"/>
        <v>1942586.6000000015</v>
      </c>
    </row>
    <row r="107" spans="1:6" ht="21" x14ac:dyDescent="0.25">
      <c r="A107" s="34" t="s">
        <v>204</v>
      </c>
      <c r="B107" s="35" t="s">
        <v>30</v>
      </c>
      <c r="C107" s="36" t="s">
        <v>205</v>
      </c>
      <c r="D107" s="37">
        <v>32722900</v>
      </c>
      <c r="E107" s="37">
        <v>26090940.460000001</v>
      </c>
      <c r="F107" s="38">
        <f t="shared" si="2"/>
        <v>6631959.5399999991</v>
      </c>
    </row>
    <row r="108" spans="1:6" ht="21" x14ac:dyDescent="0.25">
      <c r="A108" s="34" t="s">
        <v>206</v>
      </c>
      <c r="B108" s="35" t="s">
        <v>30</v>
      </c>
      <c r="C108" s="36" t="s">
        <v>207</v>
      </c>
      <c r="D108" s="37">
        <v>32722900</v>
      </c>
      <c r="E108" s="37">
        <v>26090940.460000001</v>
      </c>
      <c r="F108" s="38">
        <f t="shared" si="2"/>
        <v>6631959.5399999991</v>
      </c>
    </row>
    <row r="109" spans="1:6" ht="21" x14ac:dyDescent="0.25">
      <c r="A109" s="34" t="s">
        <v>208</v>
      </c>
      <c r="B109" s="35" t="s">
        <v>30</v>
      </c>
      <c r="C109" s="36" t="s">
        <v>209</v>
      </c>
      <c r="D109" s="37">
        <v>37911631.560000002</v>
      </c>
      <c r="E109" s="37">
        <v>19240950.329999998</v>
      </c>
      <c r="F109" s="38">
        <f t="shared" si="2"/>
        <v>18670681.230000004</v>
      </c>
    </row>
    <row r="110" spans="1:6" ht="61.8" x14ac:dyDescent="0.25">
      <c r="A110" s="39" t="s">
        <v>210</v>
      </c>
      <c r="B110" s="35" t="s">
        <v>30</v>
      </c>
      <c r="C110" s="36" t="s">
        <v>211</v>
      </c>
      <c r="D110" s="37">
        <v>1202341</v>
      </c>
      <c r="E110" s="37" t="s">
        <v>45</v>
      </c>
      <c r="F110" s="38">
        <f t="shared" si="2"/>
        <v>1202341</v>
      </c>
    </row>
    <row r="111" spans="1:6" ht="61.8" x14ac:dyDescent="0.25">
      <c r="A111" s="39" t="s">
        <v>212</v>
      </c>
      <c r="B111" s="35" t="s">
        <v>30</v>
      </c>
      <c r="C111" s="36" t="s">
        <v>213</v>
      </c>
      <c r="D111" s="37">
        <v>1202341</v>
      </c>
      <c r="E111" s="37" t="s">
        <v>45</v>
      </c>
      <c r="F111" s="38">
        <f t="shared" si="2"/>
        <v>1202341</v>
      </c>
    </row>
    <row r="112" spans="1:6" ht="41.4" x14ac:dyDescent="0.25">
      <c r="A112" s="34" t="s">
        <v>214</v>
      </c>
      <c r="B112" s="35" t="s">
        <v>30</v>
      </c>
      <c r="C112" s="36" t="s">
        <v>215</v>
      </c>
      <c r="D112" s="37">
        <v>3039771.43</v>
      </c>
      <c r="E112" s="37" t="s">
        <v>45</v>
      </c>
      <c r="F112" s="38">
        <f t="shared" si="2"/>
        <v>3039771.43</v>
      </c>
    </row>
    <row r="113" spans="1:6" ht="51.6" x14ac:dyDescent="0.25">
      <c r="A113" s="34" t="s">
        <v>216</v>
      </c>
      <c r="B113" s="35" t="s">
        <v>30</v>
      </c>
      <c r="C113" s="36" t="s">
        <v>217</v>
      </c>
      <c r="D113" s="37">
        <v>3039771.43</v>
      </c>
      <c r="E113" s="37" t="s">
        <v>45</v>
      </c>
      <c r="F113" s="38">
        <f t="shared" si="2"/>
        <v>3039771.43</v>
      </c>
    </row>
    <row r="114" spans="1:6" ht="41.4" x14ac:dyDescent="0.25">
      <c r="A114" s="34" t="s">
        <v>218</v>
      </c>
      <c r="B114" s="35" t="s">
        <v>30</v>
      </c>
      <c r="C114" s="36" t="s">
        <v>219</v>
      </c>
      <c r="D114" s="37">
        <v>10000000</v>
      </c>
      <c r="E114" s="37" t="s">
        <v>45</v>
      </c>
      <c r="F114" s="38">
        <f t="shared" si="2"/>
        <v>10000000</v>
      </c>
    </row>
    <row r="115" spans="1:6" ht="41.4" x14ac:dyDescent="0.25">
      <c r="A115" s="34" t="s">
        <v>220</v>
      </c>
      <c r="B115" s="35" t="s">
        <v>30</v>
      </c>
      <c r="C115" s="36" t="s">
        <v>221</v>
      </c>
      <c r="D115" s="37">
        <v>10000000</v>
      </c>
      <c r="E115" s="37" t="s">
        <v>45</v>
      </c>
      <c r="F115" s="38">
        <f t="shared" si="2"/>
        <v>10000000</v>
      </c>
    </row>
    <row r="116" spans="1:6" ht="13.2" x14ac:dyDescent="0.25">
      <c r="A116" s="34" t="s">
        <v>222</v>
      </c>
      <c r="B116" s="35" t="s">
        <v>30</v>
      </c>
      <c r="C116" s="36" t="s">
        <v>223</v>
      </c>
      <c r="D116" s="37">
        <v>23669519.129999999</v>
      </c>
      <c r="E116" s="37">
        <v>19240950.329999998</v>
      </c>
      <c r="F116" s="38">
        <f t="shared" si="2"/>
        <v>4428568.8000000007</v>
      </c>
    </row>
    <row r="117" spans="1:6" ht="13.2" x14ac:dyDescent="0.25">
      <c r="A117" s="34" t="s">
        <v>224</v>
      </c>
      <c r="B117" s="35" t="s">
        <v>30</v>
      </c>
      <c r="C117" s="36" t="s">
        <v>225</v>
      </c>
      <c r="D117" s="37">
        <v>23669519.129999999</v>
      </c>
      <c r="E117" s="37">
        <v>19240950.329999998</v>
      </c>
      <c r="F117" s="38">
        <f t="shared" ref="F117:F148" si="3">IF(OR(D117="-",IF(E117="-",0,E117)&gt;=IF(D117="-",0,D117)),"-",IF(D117="-",0,D117)-IF(E117="-",0,E117))</f>
        <v>4428568.8000000007</v>
      </c>
    </row>
    <row r="118" spans="1:6" ht="21" x14ac:dyDescent="0.25">
      <c r="A118" s="34" t="s">
        <v>226</v>
      </c>
      <c r="B118" s="35" t="s">
        <v>30</v>
      </c>
      <c r="C118" s="36" t="s">
        <v>227</v>
      </c>
      <c r="D118" s="37">
        <v>2449086</v>
      </c>
      <c r="E118" s="37">
        <v>1836814.5</v>
      </c>
      <c r="F118" s="38">
        <f t="shared" si="3"/>
        <v>612271.5</v>
      </c>
    </row>
    <row r="119" spans="1:6" ht="21" x14ac:dyDescent="0.25">
      <c r="A119" s="34" t="s">
        <v>228</v>
      </c>
      <c r="B119" s="35" t="s">
        <v>30</v>
      </c>
      <c r="C119" s="36" t="s">
        <v>229</v>
      </c>
      <c r="D119" s="37">
        <v>1264086</v>
      </c>
      <c r="E119" s="37">
        <v>948064.5</v>
      </c>
      <c r="F119" s="38">
        <f t="shared" si="3"/>
        <v>316021.5</v>
      </c>
    </row>
    <row r="120" spans="1:6" ht="21" x14ac:dyDescent="0.25">
      <c r="A120" s="34" t="s">
        <v>230</v>
      </c>
      <c r="B120" s="35" t="s">
        <v>30</v>
      </c>
      <c r="C120" s="36" t="s">
        <v>231</v>
      </c>
      <c r="D120" s="37">
        <v>1264086</v>
      </c>
      <c r="E120" s="37">
        <v>948064.5</v>
      </c>
      <c r="F120" s="38">
        <f t="shared" si="3"/>
        <v>316021.5</v>
      </c>
    </row>
    <row r="121" spans="1:6" ht="31.2" x14ac:dyDescent="0.25">
      <c r="A121" s="34" t="s">
        <v>232</v>
      </c>
      <c r="B121" s="35" t="s">
        <v>30</v>
      </c>
      <c r="C121" s="36" t="s">
        <v>233</v>
      </c>
      <c r="D121" s="37">
        <v>1185000</v>
      </c>
      <c r="E121" s="37">
        <v>888750</v>
      </c>
      <c r="F121" s="38">
        <f t="shared" si="3"/>
        <v>296250</v>
      </c>
    </row>
    <row r="122" spans="1:6" ht="31.2" x14ac:dyDescent="0.25">
      <c r="A122" s="34" t="s">
        <v>234</v>
      </c>
      <c r="B122" s="35" t="s">
        <v>30</v>
      </c>
      <c r="C122" s="36" t="s">
        <v>235</v>
      </c>
      <c r="D122" s="37">
        <v>1185000</v>
      </c>
      <c r="E122" s="37">
        <v>888750</v>
      </c>
      <c r="F122" s="38">
        <f t="shared" si="3"/>
        <v>296250</v>
      </c>
    </row>
    <row r="123" spans="1:6" ht="13.2" x14ac:dyDescent="0.25">
      <c r="A123" s="34" t="s">
        <v>236</v>
      </c>
      <c r="B123" s="35" t="s">
        <v>30</v>
      </c>
      <c r="C123" s="36" t="s">
        <v>237</v>
      </c>
      <c r="D123" s="37">
        <v>12821850</v>
      </c>
      <c r="E123" s="37">
        <v>5804996</v>
      </c>
      <c r="F123" s="38">
        <f t="shared" si="3"/>
        <v>7016854</v>
      </c>
    </row>
    <row r="124" spans="1:6" ht="21" x14ac:dyDescent="0.25">
      <c r="A124" s="34" t="s">
        <v>238</v>
      </c>
      <c r="B124" s="35" t="s">
        <v>30</v>
      </c>
      <c r="C124" s="36" t="s">
        <v>239</v>
      </c>
      <c r="D124" s="37">
        <v>12821850</v>
      </c>
      <c r="E124" s="37">
        <v>5804996</v>
      </c>
      <c r="F124" s="38">
        <f t="shared" si="3"/>
        <v>7016854</v>
      </c>
    </row>
    <row r="125" spans="1:6" ht="21" x14ac:dyDescent="0.25">
      <c r="A125" s="34" t="s">
        <v>240</v>
      </c>
      <c r="B125" s="35" t="s">
        <v>30</v>
      </c>
      <c r="C125" s="36" t="s">
        <v>241</v>
      </c>
      <c r="D125" s="37">
        <v>12821850</v>
      </c>
      <c r="E125" s="37">
        <v>5804996</v>
      </c>
      <c r="F125" s="38">
        <f t="shared" si="3"/>
        <v>7016854</v>
      </c>
    </row>
    <row r="126" spans="1:6" ht="31.2" x14ac:dyDescent="0.25">
      <c r="A126" s="34" t="s">
        <v>242</v>
      </c>
      <c r="B126" s="35" t="s">
        <v>30</v>
      </c>
      <c r="C126" s="36" t="s">
        <v>243</v>
      </c>
      <c r="D126" s="37" t="s">
        <v>45</v>
      </c>
      <c r="E126" s="37">
        <v>-28796056.300000001</v>
      </c>
      <c r="F126" s="38" t="str">
        <f t="shared" si="3"/>
        <v>-</v>
      </c>
    </row>
    <row r="127" spans="1:6" ht="31.2" x14ac:dyDescent="0.25">
      <c r="A127" s="34" t="s">
        <v>244</v>
      </c>
      <c r="B127" s="35" t="s">
        <v>30</v>
      </c>
      <c r="C127" s="36" t="s">
        <v>245</v>
      </c>
      <c r="D127" s="37" t="s">
        <v>45</v>
      </c>
      <c r="E127" s="37">
        <v>-28796056.300000001</v>
      </c>
      <c r="F127" s="38" t="str">
        <f t="shared" si="3"/>
        <v>-</v>
      </c>
    </row>
    <row r="128" spans="1:6" ht="41.4" x14ac:dyDescent="0.25">
      <c r="A128" s="34" t="s">
        <v>246</v>
      </c>
      <c r="B128" s="35" t="s">
        <v>30</v>
      </c>
      <c r="C128" s="36" t="s">
        <v>247</v>
      </c>
      <c r="D128" s="37" t="s">
        <v>45</v>
      </c>
      <c r="E128" s="37">
        <v>-486269.42</v>
      </c>
      <c r="F128" s="38" t="str">
        <f t="shared" si="3"/>
        <v>-</v>
      </c>
    </row>
    <row r="129" spans="1:6" ht="31.2" x14ac:dyDescent="0.25">
      <c r="A129" s="34" t="s">
        <v>248</v>
      </c>
      <c r="B129" s="35" t="s">
        <v>30</v>
      </c>
      <c r="C129" s="36" t="s">
        <v>249</v>
      </c>
      <c r="D129" s="37" t="s">
        <v>45</v>
      </c>
      <c r="E129" s="37">
        <v>-104449</v>
      </c>
      <c r="F129" s="38" t="str">
        <f t="shared" si="3"/>
        <v>-</v>
      </c>
    </row>
    <row r="130" spans="1:6" ht="31.2" x14ac:dyDescent="0.25">
      <c r="A130" s="34" t="s">
        <v>250</v>
      </c>
      <c r="B130" s="35" t="s">
        <v>30</v>
      </c>
      <c r="C130" s="36" t="s">
        <v>251</v>
      </c>
      <c r="D130" s="37" t="s">
        <v>45</v>
      </c>
      <c r="E130" s="37">
        <v>-28205337.879999999</v>
      </c>
      <c r="F130" s="38" t="str">
        <f t="shared" si="3"/>
        <v>-</v>
      </c>
    </row>
    <row r="131" spans="1:6" ht="12.75" customHeight="1" x14ac:dyDescent="0.25">
      <c r="A131" s="40"/>
      <c r="B131" s="41"/>
      <c r="C131" s="41"/>
      <c r="D131" s="42"/>
      <c r="E131" s="42"/>
      <c r="F13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7"/>
  <sheetViews>
    <sheetView showGridLines="0" workbookViewId="0">
      <selection activeCell="A18" sqref="A18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74" t="s">
        <v>252</v>
      </c>
      <c r="B2" s="74"/>
      <c r="C2" s="74"/>
      <c r="D2" s="74"/>
      <c r="E2" s="1"/>
      <c r="F2" s="13" t="s">
        <v>253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92" t="s">
        <v>20</v>
      </c>
      <c r="B4" s="78" t="s">
        <v>21</v>
      </c>
      <c r="C4" s="90" t="s">
        <v>254</v>
      </c>
      <c r="D4" s="81" t="s">
        <v>23</v>
      </c>
      <c r="E4" s="95" t="s">
        <v>24</v>
      </c>
      <c r="F4" s="87" t="s">
        <v>25</v>
      </c>
    </row>
    <row r="5" spans="1:6" ht="5.4" customHeight="1" x14ac:dyDescent="0.25">
      <c r="A5" s="93"/>
      <c r="B5" s="79"/>
      <c r="C5" s="91"/>
      <c r="D5" s="82"/>
      <c r="E5" s="96"/>
      <c r="F5" s="88"/>
    </row>
    <row r="6" spans="1:6" ht="9.6" customHeight="1" x14ac:dyDescent="0.25">
      <c r="A6" s="93"/>
      <c r="B6" s="79"/>
      <c r="C6" s="91"/>
      <c r="D6" s="82"/>
      <c r="E6" s="96"/>
      <c r="F6" s="88"/>
    </row>
    <row r="7" spans="1:6" ht="6" customHeight="1" x14ac:dyDescent="0.25">
      <c r="A7" s="93"/>
      <c r="B7" s="79"/>
      <c r="C7" s="91"/>
      <c r="D7" s="82"/>
      <c r="E7" s="96"/>
      <c r="F7" s="88"/>
    </row>
    <row r="8" spans="1:6" ht="6.6" customHeight="1" x14ac:dyDescent="0.25">
      <c r="A8" s="93"/>
      <c r="B8" s="79"/>
      <c r="C8" s="91"/>
      <c r="D8" s="82"/>
      <c r="E8" s="96"/>
      <c r="F8" s="88"/>
    </row>
    <row r="9" spans="1:6" ht="10.95" customHeight="1" x14ac:dyDescent="0.25">
      <c r="A9" s="93"/>
      <c r="B9" s="79"/>
      <c r="C9" s="91"/>
      <c r="D9" s="82"/>
      <c r="E9" s="96"/>
      <c r="F9" s="88"/>
    </row>
    <row r="10" spans="1:6" ht="4.2" hidden="1" customHeight="1" x14ac:dyDescent="0.25">
      <c r="A10" s="93"/>
      <c r="B10" s="79"/>
      <c r="C10" s="44"/>
      <c r="D10" s="82"/>
      <c r="E10" s="45"/>
      <c r="F10" s="46"/>
    </row>
    <row r="11" spans="1:6" ht="13.2" hidden="1" customHeight="1" x14ac:dyDescent="0.25">
      <c r="A11" s="94"/>
      <c r="B11" s="80"/>
      <c r="C11" s="47"/>
      <c r="D11" s="83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255</v>
      </c>
      <c r="B13" s="52" t="s">
        <v>256</v>
      </c>
      <c r="C13" s="53" t="s">
        <v>257</v>
      </c>
      <c r="D13" s="54">
        <v>209547548.03</v>
      </c>
      <c r="E13" s="55">
        <v>71705569.840000004</v>
      </c>
      <c r="F13" s="56">
        <f>IF(OR(D13="-",IF(E13="-",0,E13)&gt;=IF(D13="-",0,D13)),"-",IF(D13="-",0,D13)-IF(E13="-",0,E13))</f>
        <v>137841978.19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258</v>
      </c>
      <c r="B15" s="52" t="s">
        <v>256</v>
      </c>
      <c r="C15" s="53" t="s">
        <v>259</v>
      </c>
      <c r="D15" s="54">
        <v>209547548.03</v>
      </c>
      <c r="E15" s="55">
        <v>71705569.840000004</v>
      </c>
      <c r="F15" s="56">
        <f t="shared" ref="F15:F46" si="0">IF(OR(D15="-",IF(E15="-",0,E15)&gt;=IF(D15="-",0,D15)),"-",IF(D15="-",0,D15)-IF(E15="-",0,E15))</f>
        <v>137841978.19</v>
      </c>
    </row>
    <row r="16" spans="1:6" ht="21" x14ac:dyDescent="0.25">
      <c r="A16" s="51" t="s">
        <v>14</v>
      </c>
      <c r="B16" s="52" t="s">
        <v>256</v>
      </c>
      <c r="C16" s="53" t="s">
        <v>260</v>
      </c>
      <c r="D16" s="54">
        <v>208934828.03</v>
      </c>
      <c r="E16" s="55">
        <v>71274017.340000004</v>
      </c>
      <c r="F16" s="56">
        <f t="shared" si="0"/>
        <v>137660810.69</v>
      </c>
    </row>
    <row r="17" spans="1:6" ht="13.2" x14ac:dyDescent="0.25">
      <c r="A17" s="51" t="s">
        <v>261</v>
      </c>
      <c r="B17" s="52" t="s">
        <v>256</v>
      </c>
      <c r="C17" s="53" t="s">
        <v>262</v>
      </c>
      <c r="D17" s="54">
        <v>39562272.960000001</v>
      </c>
      <c r="E17" s="55">
        <v>17352484.300000001</v>
      </c>
      <c r="F17" s="56">
        <f t="shared" si="0"/>
        <v>22209788.66</v>
      </c>
    </row>
    <row r="18" spans="1:6" ht="41.4" x14ac:dyDescent="0.25">
      <c r="A18" s="51" t="s">
        <v>263</v>
      </c>
      <c r="B18" s="52" t="s">
        <v>256</v>
      </c>
      <c r="C18" s="53" t="s">
        <v>264</v>
      </c>
      <c r="D18" s="54">
        <v>23495931.359999999</v>
      </c>
      <c r="E18" s="55">
        <v>11721006.99</v>
      </c>
      <c r="F18" s="56">
        <f t="shared" si="0"/>
        <v>11774924.369999999</v>
      </c>
    </row>
    <row r="19" spans="1:6" ht="13.2" x14ac:dyDescent="0.25">
      <c r="A19" s="51" t="s">
        <v>265</v>
      </c>
      <c r="B19" s="52" t="s">
        <v>256</v>
      </c>
      <c r="C19" s="53" t="s">
        <v>266</v>
      </c>
      <c r="D19" s="54">
        <v>1726742.27</v>
      </c>
      <c r="E19" s="55">
        <v>818440.86</v>
      </c>
      <c r="F19" s="56">
        <f t="shared" si="0"/>
        <v>908301.41</v>
      </c>
    </row>
    <row r="20" spans="1:6" ht="21" x14ac:dyDescent="0.25">
      <c r="A20" s="51" t="s">
        <v>267</v>
      </c>
      <c r="B20" s="52" t="s">
        <v>256</v>
      </c>
      <c r="C20" s="53" t="s">
        <v>268</v>
      </c>
      <c r="D20" s="54">
        <v>1273995.6000000001</v>
      </c>
      <c r="E20" s="55">
        <v>635092.19999999995</v>
      </c>
      <c r="F20" s="56">
        <f t="shared" si="0"/>
        <v>638903.40000000014</v>
      </c>
    </row>
    <row r="21" spans="1:6" ht="31.2" x14ac:dyDescent="0.25">
      <c r="A21" s="51" t="s">
        <v>269</v>
      </c>
      <c r="B21" s="52" t="s">
        <v>256</v>
      </c>
      <c r="C21" s="53" t="s">
        <v>270</v>
      </c>
      <c r="D21" s="54">
        <v>68000</v>
      </c>
      <c r="E21" s="55">
        <v>6800</v>
      </c>
      <c r="F21" s="56">
        <f t="shared" si="0"/>
        <v>61200</v>
      </c>
    </row>
    <row r="22" spans="1:6" ht="31.2" x14ac:dyDescent="0.25">
      <c r="A22" s="51" t="s">
        <v>271</v>
      </c>
      <c r="B22" s="52" t="s">
        <v>256</v>
      </c>
      <c r="C22" s="53" t="s">
        <v>272</v>
      </c>
      <c r="D22" s="54">
        <v>384746.67</v>
      </c>
      <c r="E22" s="55">
        <v>176548.66</v>
      </c>
      <c r="F22" s="56">
        <f t="shared" si="0"/>
        <v>208198.00999999998</v>
      </c>
    </row>
    <row r="23" spans="1:6" ht="13.2" x14ac:dyDescent="0.25">
      <c r="A23" s="51" t="s">
        <v>273</v>
      </c>
      <c r="B23" s="52" t="s">
        <v>256</v>
      </c>
      <c r="C23" s="53" t="s">
        <v>274</v>
      </c>
      <c r="D23" s="54">
        <v>21769189.09</v>
      </c>
      <c r="E23" s="55">
        <v>10902566.130000001</v>
      </c>
      <c r="F23" s="56">
        <f t="shared" si="0"/>
        <v>10866622.959999999</v>
      </c>
    </row>
    <row r="24" spans="1:6" ht="21" x14ac:dyDescent="0.25">
      <c r="A24" s="51" t="s">
        <v>267</v>
      </c>
      <c r="B24" s="52" t="s">
        <v>256</v>
      </c>
      <c r="C24" s="53" t="s">
        <v>275</v>
      </c>
      <c r="D24" s="54">
        <v>15950955</v>
      </c>
      <c r="E24" s="55">
        <v>8247474.6299999999</v>
      </c>
      <c r="F24" s="56">
        <f t="shared" si="0"/>
        <v>7703480.3700000001</v>
      </c>
    </row>
    <row r="25" spans="1:6" ht="31.2" x14ac:dyDescent="0.25">
      <c r="A25" s="51" t="s">
        <v>269</v>
      </c>
      <c r="B25" s="52" t="s">
        <v>256</v>
      </c>
      <c r="C25" s="53" t="s">
        <v>276</v>
      </c>
      <c r="D25" s="54">
        <v>96400</v>
      </c>
      <c r="E25" s="55">
        <v>23602.5</v>
      </c>
      <c r="F25" s="56">
        <f t="shared" si="0"/>
        <v>72797.5</v>
      </c>
    </row>
    <row r="26" spans="1:6" ht="31.2" x14ac:dyDescent="0.25">
      <c r="A26" s="51" t="s">
        <v>271</v>
      </c>
      <c r="B26" s="52" t="s">
        <v>256</v>
      </c>
      <c r="C26" s="53" t="s">
        <v>277</v>
      </c>
      <c r="D26" s="54">
        <v>4817188.5</v>
      </c>
      <c r="E26" s="55">
        <v>2237323.0499999998</v>
      </c>
      <c r="F26" s="56">
        <f t="shared" si="0"/>
        <v>2579865.4500000002</v>
      </c>
    </row>
    <row r="27" spans="1:6" ht="21" x14ac:dyDescent="0.25">
      <c r="A27" s="51" t="s">
        <v>278</v>
      </c>
      <c r="B27" s="52" t="s">
        <v>256</v>
      </c>
      <c r="C27" s="53" t="s">
        <v>279</v>
      </c>
      <c r="D27" s="54">
        <v>196640.71</v>
      </c>
      <c r="E27" s="55">
        <v>85626.8</v>
      </c>
      <c r="F27" s="56">
        <f t="shared" si="0"/>
        <v>111013.90999999999</v>
      </c>
    </row>
    <row r="28" spans="1:6" ht="13.2" x14ac:dyDescent="0.25">
      <c r="A28" s="51" t="s">
        <v>280</v>
      </c>
      <c r="B28" s="52" t="s">
        <v>256</v>
      </c>
      <c r="C28" s="53" t="s">
        <v>281</v>
      </c>
      <c r="D28" s="54">
        <v>399985.52</v>
      </c>
      <c r="E28" s="55">
        <v>91872.02</v>
      </c>
      <c r="F28" s="56">
        <f t="shared" si="0"/>
        <v>308113.5</v>
      </c>
    </row>
    <row r="29" spans="1:6" ht="13.2" x14ac:dyDescent="0.25">
      <c r="A29" s="51" t="s">
        <v>282</v>
      </c>
      <c r="B29" s="52" t="s">
        <v>256</v>
      </c>
      <c r="C29" s="53" t="s">
        <v>283</v>
      </c>
      <c r="D29" s="54">
        <v>19131.36</v>
      </c>
      <c r="E29" s="55">
        <v>1.1299999999999999</v>
      </c>
      <c r="F29" s="56">
        <f t="shared" si="0"/>
        <v>19130.23</v>
      </c>
    </row>
    <row r="30" spans="1:6" ht="13.2" x14ac:dyDescent="0.25">
      <c r="A30" s="51" t="s">
        <v>236</v>
      </c>
      <c r="B30" s="52" t="s">
        <v>256</v>
      </c>
      <c r="C30" s="53" t="s">
        <v>284</v>
      </c>
      <c r="D30" s="54">
        <v>288888</v>
      </c>
      <c r="E30" s="55">
        <v>216666</v>
      </c>
      <c r="F30" s="56">
        <f t="shared" si="0"/>
        <v>72222</v>
      </c>
    </row>
    <row r="31" spans="1:6" ht="13.2" x14ac:dyDescent="0.25">
      <c r="A31" s="51" t="s">
        <v>285</v>
      </c>
      <c r="B31" s="52" t="s">
        <v>256</v>
      </c>
      <c r="C31" s="53" t="s">
        <v>286</v>
      </c>
      <c r="D31" s="54">
        <v>2363189.12</v>
      </c>
      <c r="E31" s="55" t="s">
        <v>45</v>
      </c>
      <c r="F31" s="56">
        <f t="shared" si="0"/>
        <v>2363189.12</v>
      </c>
    </row>
    <row r="32" spans="1:6" ht="31.2" x14ac:dyDescent="0.25">
      <c r="A32" s="51" t="s">
        <v>287</v>
      </c>
      <c r="B32" s="52" t="s">
        <v>256</v>
      </c>
      <c r="C32" s="53" t="s">
        <v>288</v>
      </c>
      <c r="D32" s="54">
        <v>2363189.12</v>
      </c>
      <c r="E32" s="55" t="s">
        <v>45</v>
      </c>
      <c r="F32" s="56">
        <f t="shared" si="0"/>
        <v>2363189.12</v>
      </c>
    </row>
    <row r="33" spans="1:6" ht="13.2" x14ac:dyDescent="0.25">
      <c r="A33" s="51" t="s">
        <v>289</v>
      </c>
      <c r="B33" s="52" t="s">
        <v>256</v>
      </c>
      <c r="C33" s="53" t="s">
        <v>290</v>
      </c>
      <c r="D33" s="54">
        <v>2363189.12</v>
      </c>
      <c r="E33" s="55" t="s">
        <v>45</v>
      </c>
      <c r="F33" s="56">
        <f t="shared" si="0"/>
        <v>2363189.12</v>
      </c>
    </row>
    <row r="34" spans="1:6" ht="13.2" x14ac:dyDescent="0.25">
      <c r="A34" s="51" t="s">
        <v>291</v>
      </c>
      <c r="B34" s="52" t="s">
        <v>256</v>
      </c>
      <c r="C34" s="53" t="s">
        <v>292</v>
      </c>
      <c r="D34" s="54">
        <v>13703152.48</v>
      </c>
      <c r="E34" s="55">
        <v>5631477.3099999996</v>
      </c>
      <c r="F34" s="56">
        <f t="shared" si="0"/>
        <v>8071675.1700000009</v>
      </c>
    </row>
    <row r="35" spans="1:6" ht="31.2" x14ac:dyDescent="0.25">
      <c r="A35" s="51" t="s">
        <v>287</v>
      </c>
      <c r="B35" s="52" t="s">
        <v>256</v>
      </c>
      <c r="C35" s="53" t="s">
        <v>293</v>
      </c>
      <c r="D35" s="54">
        <v>11574166.48</v>
      </c>
      <c r="E35" s="55">
        <v>4350661.84</v>
      </c>
      <c r="F35" s="56">
        <f t="shared" si="0"/>
        <v>7223504.6400000006</v>
      </c>
    </row>
    <row r="36" spans="1:6" ht="13.2" x14ac:dyDescent="0.25">
      <c r="A36" s="51" t="s">
        <v>294</v>
      </c>
      <c r="B36" s="52" t="s">
        <v>256</v>
      </c>
      <c r="C36" s="53" t="s">
        <v>295</v>
      </c>
      <c r="D36" s="54">
        <v>2388389</v>
      </c>
      <c r="E36" s="55">
        <v>1294471.19</v>
      </c>
      <c r="F36" s="56">
        <f t="shared" si="0"/>
        <v>1093917.81</v>
      </c>
    </row>
    <row r="37" spans="1:6" ht="21" x14ac:dyDescent="0.25">
      <c r="A37" s="51" t="s">
        <v>296</v>
      </c>
      <c r="B37" s="52" t="s">
        <v>256</v>
      </c>
      <c r="C37" s="53" t="s">
        <v>297</v>
      </c>
      <c r="D37" s="54">
        <v>20000</v>
      </c>
      <c r="E37" s="55">
        <v>5400</v>
      </c>
      <c r="F37" s="56">
        <f t="shared" si="0"/>
        <v>14600</v>
      </c>
    </row>
    <row r="38" spans="1:6" ht="31.2" x14ac:dyDescent="0.25">
      <c r="A38" s="51" t="s">
        <v>298</v>
      </c>
      <c r="B38" s="52" t="s">
        <v>256</v>
      </c>
      <c r="C38" s="53" t="s">
        <v>299</v>
      </c>
      <c r="D38" s="54">
        <v>721293</v>
      </c>
      <c r="E38" s="55">
        <v>348323.61</v>
      </c>
      <c r="F38" s="56">
        <f t="shared" si="0"/>
        <v>372969.39</v>
      </c>
    </row>
    <row r="39" spans="1:6" ht="21" x14ac:dyDescent="0.25">
      <c r="A39" s="51" t="s">
        <v>278</v>
      </c>
      <c r="B39" s="52" t="s">
        <v>256</v>
      </c>
      <c r="C39" s="53" t="s">
        <v>300</v>
      </c>
      <c r="D39" s="54">
        <v>1454732.09</v>
      </c>
      <c r="E39" s="55">
        <v>463903.72</v>
      </c>
      <c r="F39" s="56">
        <f t="shared" si="0"/>
        <v>990828.37000000011</v>
      </c>
    </row>
    <row r="40" spans="1:6" ht="13.2" x14ac:dyDescent="0.25">
      <c r="A40" s="51" t="s">
        <v>280</v>
      </c>
      <c r="B40" s="52" t="s">
        <v>256</v>
      </c>
      <c r="C40" s="53" t="s">
        <v>301</v>
      </c>
      <c r="D40" s="54">
        <v>3278117.29</v>
      </c>
      <c r="E40" s="55">
        <v>1353641.14</v>
      </c>
      <c r="F40" s="56">
        <f t="shared" si="0"/>
        <v>1924476.1500000001</v>
      </c>
    </row>
    <row r="41" spans="1:6" ht="21" x14ac:dyDescent="0.25">
      <c r="A41" s="51" t="s">
        <v>302</v>
      </c>
      <c r="B41" s="52" t="s">
        <v>256</v>
      </c>
      <c r="C41" s="53" t="s">
        <v>303</v>
      </c>
      <c r="D41" s="54">
        <v>21963</v>
      </c>
      <c r="E41" s="55">
        <v>16430.52</v>
      </c>
      <c r="F41" s="56">
        <f t="shared" si="0"/>
        <v>5532.48</v>
      </c>
    </row>
    <row r="42" spans="1:6" ht="13.2" x14ac:dyDescent="0.25">
      <c r="A42" s="51" t="s">
        <v>304</v>
      </c>
      <c r="B42" s="52" t="s">
        <v>256</v>
      </c>
      <c r="C42" s="53" t="s">
        <v>305</v>
      </c>
      <c r="D42" s="54">
        <v>1600</v>
      </c>
      <c r="E42" s="55">
        <v>1600</v>
      </c>
      <c r="F42" s="56" t="str">
        <f t="shared" si="0"/>
        <v>-</v>
      </c>
    </row>
    <row r="43" spans="1:6" ht="13.2" x14ac:dyDescent="0.25">
      <c r="A43" s="51" t="s">
        <v>282</v>
      </c>
      <c r="B43" s="52" t="s">
        <v>256</v>
      </c>
      <c r="C43" s="53" t="s">
        <v>306</v>
      </c>
      <c r="D43" s="54">
        <v>5000</v>
      </c>
      <c r="E43" s="55">
        <v>1807.96</v>
      </c>
      <c r="F43" s="56">
        <f t="shared" si="0"/>
        <v>3192.04</v>
      </c>
    </row>
    <row r="44" spans="1:6" ht="13.2" x14ac:dyDescent="0.25">
      <c r="A44" s="51" t="s">
        <v>280</v>
      </c>
      <c r="B44" s="52" t="s">
        <v>256</v>
      </c>
      <c r="C44" s="53" t="s">
        <v>307</v>
      </c>
      <c r="D44" s="54">
        <v>2527784.17</v>
      </c>
      <c r="E44" s="55">
        <v>764292.41</v>
      </c>
      <c r="F44" s="56">
        <f t="shared" si="0"/>
        <v>1763491.7599999998</v>
      </c>
    </row>
    <row r="45" spans="1:6" ht="41.4" x14ac:dyDescent="0.25">
      <c r="A45" s="51" t="s">
        <v>308</v>
      </c>
      <c r="B45" s="52" t="s">
        <v>256</v>
      </c>
      <c r="C45" s="53" t="s">
        <v>309</v>
      </c>
      <c r="D45" s="54">
        <v>162776.92000000001</v>
      </c>
      <c r="E45" s="55" t="s">
        <v>45</v>
      </c>
      <c r="F45" s="56">
        <f t="shared" si="0"/>
        <v>162776.92000000001</v>
      </c>
    </row>
    <row r="46" spans="1:6" ht="13.2" x14ac:dyDescent="0.25">
      <c r="A46" s="51" t="s">
        <v>282</v>
      </c>
      <c r="B46" s="52" t="s">
        <v>256</v>
      </c>
      <c r="C46" s="53" t="s">
        <v>310</v>
      </c>
      <c r="D46" s="54">
        <v>24074.61</v>
      </c>
      <c r="E46" s="55">
        <v>5554.89</v>
      </c>
      <c r="F46" s="56">
        <f t="shared" si="0"/>
        <v>18519.72</v>
      </c>
    </row>
    <row r="47" spans="1:6" ht="13.2" x14ac:dyDescent="0.25">
      <c r="A47" s="51" t="s">
        <v>282</v>
      </c>
      <c r="B47" s="52" t="s">
        <v>256</v>
      </c>
      <c r="C47" s="53" t="s">
        <v>311</v>
      </c>
      <c r="D47" s="54">
        <v>68436.399999999994</v>
      </c>
      <c r="E47" s="55">
        <v>65436.4</v>
      </c>
      <c r="F47" s="56">
        <f t="shared" ref="F47:F78" si="1">IF(OR(D47="-",IF(E47="-",0,E47)&gt;=IF(D47="-",0,D47)),"-",IF(D47="-",0,D47)-IF(E47="-",0,E47))</f>
        <v>2999.9999999999927</v>
      </c>
    </row>
    <row r="48" spans="1:6" ht="21" x14ac:dyDescent="0.25">
      <c r="A48" s="51" t="s">
        <v>312</v>
      </c>
      <c r="B48" s="52" t="s">
        <v>256</v>
      </c>
      <c r="C48" s="53" t="s">
        <v>313</v>
      </c>
      <c r="D48" s="54">
        <v>900000</v>
      </c>
      <c r="E48" s="55">
        <v>29800</v>
      </c>
      <c r="F48" s="56">
        <f t="shared" si="1"/>
        <v>870200</v>
      </c>
    </row>
    <row r="49" spans="1:6" ht="21" x14ac:dyDescent="0.25">
      <c r="A49" s="51" t="s">
        <v>314</v>
      </c>
      <c r="B49" s="52" t="s">
        <v>256</v>
      </c>
      <c r="C49" s="53" t="s">
        <v>315</v>
      </c>
      <c r="D49" s="54">
        <v>1264086</v>
      </c>
      <c r="E49" s="55">
        <v>667246.5</v>
      </c>
      <c r="F49" s="56">
        <f t="shared" si="1"/>
        <v>596839.5</v>
      </c>
    </row>
    <row r="50" spans="1:6" ht="21" x14ac:dyDescent="0.25">
      <c r="A50" s="51" t="s">
        <v>267</v>
      </c>
      <c r="B50" s="52" t="s">
        <v>256</v>
      </c>
      <c r="C50" s="53" t="s">
        <v>316</v>
      </c>
      <c r="D50" s="54">
        <v>448447</v>
      </c>
      <c r="E50" s="55">
        <v>275490.28999999998</v>
      </c>
      <c r="F50" s="56">
        <f t="shared" si="1"/>
        <v>172956.71000000002</v>
      </c>
    </row>
    <row r="51" spans="1:6" ht="31.2" x14ac:dyDescent="0.25">
      <c r="A51" s="51" t="s">
        <v>269</v>
      </c>
      <c r="B51" s="52" t="s">
        <v>256</v>
      </c>
      <c r="C51" s="53" t="s">
        <v>317</v>
      </c>
      <c r="D51" s="54">
        <v>1000</v>
      </c>
      <c r="E51" s="55">
        <v>650</v>
      </c>
      <c r="F51" s="56">
        <f t="shared" si="1"/>
        <v>350</v>
      </c>
    </row>
    <row r="52" spans="1:6" ht="31.2" x14ac:dyDescent="0.25">
      <c r="A52" s="51" t="s">
        <v>271</v>
      </c>
      <c r="B52" s="52" t="s">
        <v>256</v>
      </c>
      <c r="C52" s="53" t="s">
        <v>318</v>
      </c>
      <c r="D52" s="54">
        <v>135431</v>
      </c>
      <c r="E52" s="55">
        <v>61161</v>
      </c>
      <c r="F52" s="56">
        <f t="shared" si="1"/>
        <v>74270</v>
      </c>
    </row>
    <row r="53" spans="1:6" ht="21" x14ac:dyDescent="0.25">
      <c r="A53" s="51" t="s">
        <v>278</v>
      </c>
      <c r="B53" s="52" t="s">
        <v>256</v>
      </c>
      <c r="C53" s="53" t="s">
        <v>319</v>
      </c>
      <c r="D53" s="54">
        <v>17896</v>
      </c>
      <c r="E53" s="55">
        <v>5562.52</v>
      </c>
      <c r="F53" s="56">
        <f t="shared" si="1"/>
        <v>12333.48</v>
      </c>
    </row>
    <row r="54" spans="1:6" ht="13.2" x14ac:dyDescent="0.25">
      <c r="A54" s="51" t="s">
        <v>280</v>
      </c>
      <c r="B54" s="52" t="s">
        <v>256</v>
      </c>
      <c r="C54" s="53" t="s">
        <v>320</v>
      </c>
      <c r="D54" s="54">
        <v>5281</v>
      </c>
      <c r="E54" s="55">
        <v>5281</v>
      </c>
      <c r="F54" s="56" t="str">
        <f t="shared" si="1"/>
        <v>-</v>
      </c>
    </row>
    <row r="55" spans="1:6" ht="21" x14ac:dyDescent="0.25">
      <c r="A55" s="51" t="s">
        <v>267</v>
      </c>
      <c r="B55" s="52" t="s">
        <v>256</v>
      </c>
      <c r="C55" s="53" t="s">
        <v>321</v>
      </c>
      <c r="D55" s="54">
        <v>474501</v>
      </c>
      <c r="E55" s="55">
        <v>229464.34</v>
      </c>
      <c r="F55" s="56">
        <f t="shared" si="1"/>
        <v>245036.66</v>
      </c>
    </row>
    <row r="56" spans="1:6" ht="31.2" x14ac:dyDescent="0.25">
      <c r="A56" s="51" t="s">
        <v>271</v>
      </c>
      <c r="B56" s="52" t="s">
        <v>256</v>
      </c>
      <c r="C56" s="53" t="s">
        <v>322</v>
      </c>
      <c r="D56" s="54">
        <v>143299</v>
      </c>
      <c r="E56" s="55">
        <v>59147.35</v>
      </c>
      <c r="F56" s="56">
        <f t="shared" si="1"/>
        <v>84151.65</v>
      </c>
    </row>
    <row r="57" spans="1:6" ht="21" x14ac:dyDescent="0.25">
      <c r="A57" s="51" t="s">
        <v>278</v>
      </c>
      <c r="B57" s="52" t="s">
        <v>256</v>
      </c>
      <c r="C57" s="53" t="s">
        <v>323</v>
      </c>
      <c r="D57" s="54">
        <v>6441.63</v>
      </c>
      <c r="E57" s="55">
        <v>5490</v>
      </c>
      <c r="F57" s="56">
        <f t="shared" si="1"/>
        <v>951.63000000000011</v>
      </c>
    </row>
    <row r="58" spans="1:6" ht="13.2" x14ac:dyDescent="0.25">
      <c r="A58" s="51" t="s">
        <v>280</v>
      </c>
      <c r="B58" s="52" t="s">
        <v>256</v>
      </c>
      <c r="C58" s="53" t="s">
        <v>324</v>
      </c>
      <c r="D58" s="54">
        <v>31789.37</v>
      </c>
      <c r="E58" s="55">
        <v>25000</v>
      </c>
      <c r="F58" s="56">
        <f t="shared" si="1"/>
        <v>6789.369999999999</v>
      </c>
    </row>
    <row r="59" spans="1:6" ht="21" x14ac:dyDescent="0.25">
      <c r="A59" s="51" t="s">
        <v>325</v>
      </c>
      <c r="B59" s="52" t="s">
        <v>256</v>
      </c>
      <c r="C59" s="53" t="s">
        <v>326</v>
      </c>
      <c r="D59" s="54">
        <v>5600</v>
      </c>
      <c r="E59" s="55">
        <v>5400</v>
      </c>
      <c r="F59" s="56">
        <f t="shared" si="1"/>
        <v>200</v>
      </c>
    </row>
    <row r="60" spans="1:6" ht="13.2" x14ac:dyDescent="0.25">
      <c r="A60" s="51" t="s">
        <v>280</v>
      </c>
      <c r="B60" s="52" t="s">
        <v>256</v>
      </c>
      <c r="C60" s="53" t="s">
        <v>327</v>
      </c>
      <c r="D60" s="54">
        <v>5600</v>
      </c>
      <c r="E60" s="55">
        <v>5400</v>
      </c>
      <c r="F60" s="56">
        <f t="shared" si="1"/>
        <v>200</v>
      </c>
    </row>
    <row r="61" spans="1:6" ht="21" x14ac:dyDescent="0.25">
      <c r="A61" s="51" t="s">
        <v>328</v>
      </c>
      <c r="B61" s="52" t="s">
        <v>256</v>
      </c>
      <c r="C61" s="53" t="s">
        <v>329</v>
      </c>
      <c r="D61" s="54">
        <v>859300</v>
      </c>
      <c r="E61" s="55">
        <v>608168.97</v>
      </c>
      <c r="F61" s="56">
        <f t="shared" si="1"/>
        <v>251131.03000000003</v>
      </c>
    </row>
    <row r="62" spans="1:6" ht="72" x14ac:dyDescent="0.25">
      <c r="A62" s="63" t="s">
        <v>330</v>
      </c>
      <c r="B62" s="52" t="s">
        <v>256</v>
      </c>
      <c r="C62" s="53" t="s">
        <v>331</v>
      </c>
      <c r="D62" s="54">
        <v>15746.28</v>
      </c>
      <c r="E62" s="55">
        <v>15746.28</v>
      </c>
      <c r="F62" s="56" t="str">
        <f t="shared" si="1"/>
        <v>-</v>
      </c>
    </row>
    <row r="63" spans="1:6" ht="21" x14ac:dyDescent="0.25">
      <c r="A63" s="51" t="s">
        <v>278</v>
      </c>
      <c r="B63" s="52" t="s">
        <v>256</v>
      </c>
      <c r="C63" s="53" t="s">
        <v>332</v>
      </c>
      <c r="D63" s="54">
        <v>128900</v>
      </c>
      <c r="E63" s="55">
        <v>56432.4</v>
      </c>
      <c r="F63" s="56">
        <f t="shared" si="1"/>
        <v>72467.600000000006</v>
      </c>
    </row>
    <row r="64" spans="1:6" ht="72" x14ac:dyDescent="0.25">
      <c r="A64" s="63" t="s">
        <v>330</v>
      </c>
      <c r="B64" s="52" t="s">
        <v>256</v>
      </c>
      <c r="C64" s="53" t="s">
        <v>333</v>
      </c>
      <c r="D64" s="54">
        <v>714653.72</v>
      </c>
      <c r="E64" s="55">
        <v>535990.29</v>
      </c>
      <c r="F64" s="56">
        <f t="shared" si="1"/>
        <v>178663.42999999993</v>
      </c>
    </row>
    <row r="65" spans="1:6" ht="13.2" x14ac:dyDescent="0.25">
      <c r="A65" s="51" t="s">
        <v>334</v>
      </c>
      <c r="B65" s="52" t="s">
        <v>256</v>
      </c>
      <c r="C65" s="53" t="s">
        <v>335</v>
      </c>
      <c r="D65" s="54">
        <v>1185000</v>
      </c>
      <c r="E65" s="55">
        <v>597327.82999999996</v>
      </c>
      <c r="F65" s="56">
        <f t="shared" si="1"/>
        <v>587672.17000000004</v>
      </c>
    </row>
    <row r="66" spans="1:6" ht="13.2" x14ac:dyDescent="0.25">
      <c r="A66" s="51" t="s">
        <v>336</v>
      </c>
      <c r="B66" s="52" t="s">
        <v>256</v>
      </c>
      <c r="C66" s="53" t="s">
        <v>337</v>
      </c>
      <c r="D66" s="54">
        <v>1185000</v>
      </c>
      <c r="E66" s="55">
        <v>597327.82999999996</v>
      </c>
      <c r="F66" s="56">
        <f t="shared" si="1"/>
        <v>587672.17000000004</v>
      </c>
    </row>
    <row r="67" spans="1:6" ht="21" x14ac:dyDescent="0.25">
      <c r="A67" s="51" t="s">
        <v>338</v>
      </c>
      <c r="B67" s="52" t="s">
        <v>256</v>
      </c>
      <c r="C67" s="53" t="s">
        <v>339</v>
      </c>
      <c r="D67" s="54">
        <v>1185000</v>
      </c>
      <c r="E67" s="55">
        <v>597327.82999999996</v>
      </c>
      <c r="F67" s="56">
        <f t="shared" si="1"/>
        <v>587672.17000000004</v>
      </c>
    </row>
    <row r="68" spans="1:6" ht="21" x14ac:dyDescent="0.25">
      <c r="A68" s="51" t="s">
        <v>267</v>
      </c>
      <c r="B68" s="52" t="s">
        <v>256</v>
      </c>
      <c r="C68" s="53" t="s">
        <v>340</v>
      </c>
      <c r="D68" s="54">
        <v>889035</v>
      </c>
      <c r="E68" s="55">
        <v>468843.72</v>
      </c>
      <c r="F68" s="56">
        <f t="shared" si="1"/>
        <v>420191.28</v>
      </c>
    </row>
    <row r="69" spans="1:6" ht="31.2" x14ac:dyDescent="0.25">
      <c r="A69" s="51" t="s">
        <v>271</v>
      </c>
      <c r="B69" s="52" t="s">
        <v>256</v>
      </c>
      <c r="C69" s="53" t="s">
        <v>341</v>
      </c>
      <c r="D69" s="54">
        <v>264865</v>
      </c>
      <c r="E69" s="55">
        <v>114661.43</v>
      </c>
      <c r="F69" s="56">
        <f t="shared" si="1"/>
        <v>150203.57</v>
      </c>
    </row>
    <row r="70" spans="1:6" ht="21" x14ac:dyDescent="0.25">
      <c r="A70" s="51" t="s">
        <v>278</v>
      </c>
      <c r="B70" s="52" t="s">
        <v>256</v>
      </c>
      <c r="C70" s="53" t="s">
        <v>342</v>
      </c>
      <c r="D70" s="54">
        <v>14513</v>
      </c>
      <c r="E70" s="55">
        <v>4822.68</v>
      </c>
      <c r="F70" s="56">
        <f t="shared" si="1"/>
        <v>9690.32</v>
      </c>
    </row>
    <row r="71" spans="1:6" ht="13.2" x14ac:dyDescent="0.25">
      <c r="A71" s="51" t="s">
        <v>280</v>
      </c>
      <c r="B71" s="52" t="s">
        <v>256</v>
      </c>
      <c r="C71" s="53" t="s">
        <v>343</v>
      </c>
      <c r="D71" s="54">
        <v>16587</v>
      </c>
      <c r="E71" s="55">
        <v>9000</v>
      </c>
      <c r="F71" s="56">
        <f t="shared" si="1"/>
        <v>7587</v>
      </c>
    </row>
    <row r="72" spans="1:6" ht="21" x14ac:dyDescent="0.25">
      <c r="A72" s="51" t="s">
        <v>344</v>
      </c>
      <c r="B72" s="52" t="s">
        <v>256</v>
      </c>
      <c r="C72" s="53" t="s">
        <v>345</v>
      </c>
      <c r="D72" s="54">
        <v>1742831</v>
      </c>
      <c r="E72" s="55">
        <v>1182431</v>
      </c>
      <c r="F72" s="56">
        <f t="shared" si="1"/>
        <v>560400</v>
      </c>
    </row>
    <row r="73" spans="1:6" ht="31.2" x14ac:dyDescent="0.25">
      <c r="A73" s="51" t="s">
        <v>346</v>
      </c>
      <c r="B73" s="52" t="s">
        <v>256</v>
      </c>
      <c r="C73" s="53" t="s">
        <v>347</v>
      </c>
      <c r="D73" s="54">
        <v>368000</v>
      </c>
      <c r="E73" s="55">
        <v>216974</v>
      </c>
      <c r="F73" s="56">
        <f t="shared" si="1"/>
        <v>151026</v>
      </c>
    </row>
    <row r="74" spans="1:6" ht="51.6" x14ac:dyDescent="0.25">
      <c r="A74" s="51" t="s">
        <v>348</v>
      </c>
      <c r="B74" s="52" t="s">
        <v>256</v>
      </c>
      <c r="C74" s="53" t="s">
        <v>349</v>
      </c>
      <c r="D74" s="54">
        <v>368000</v>
      </c>
      <c r="E74" s="55">
        <v>216974</v>
      </c>
      <c r="F74" s="56">
        <f t="shared" si="1"/>
        <v>151026</v>
      </c>
    </row>
    <row r="75" spans="1:6" ht="13.2" x14ac:dyDescent="0.25">
      <c r="A75" s="51" t="s">
        <v>236</v>
      </c>
      <c r="B75" s="52" t="s">
        <v>256</v>
      </c>
      <c r="C75" s="53" t="s">
        <v>350</v>
      </c>
      <c r="D75" s="54">
        <v>300000</v>
      </c>
      <c r="E75" s="55">
        <v>175000</v>
      </c>
      <c r="F75" s="56">
        <f t="shared" si="1"/>
        <v>125000</v>
      </c>
    </row>
    <row r="76" spans="1:6" ht="13.2" x14ac:dyDescent="0.25">
      <c r="A76" s="51" t="s">
        <v>280</v>
      </c>
      <c r="B76" s="52" t="s">
        <v>256</v>
      </c>
      <c r="C76" s="53" t="s">
        <v>351</v>
      </c>
      <c r="D76" s="54">
        <v>10000</v>
      </c>
      <c r="E76" s="55" t="s">
        <v>45</v>
      </c>
      <c r="F76" s="56">
        <f t="shared" si="1"/>
        <v>10000</v>
      </c>
    </row>
    <row r="77" spans="1:6" ht="13.2" x14ac:dyDescent="0.25">
      <c r="A77" s="51" t="s">
        <v>280</v>
      </c>
      <c r="B77" s="52" t="s">
        <v>256</v>
      </c>
      <c r="C77" s="53" t="s">
        <v>352</v>
      </c>
      <c r="D77" s="54">
        <v>58000</v>
      </c>
      <c r="E77" s="55">
        <v>41974</v>
      </c>
      <c r="F77" s="56">
        <f t="shared" si="1"/>
        <v>16026</v>
      </c>
    </row>
    <row r="78" spans="1:6" ht="21" x14ac:dyDescent="0.25">
      <c r="A78" s="51" t="s">
        <v>353</v>
      </c>
      <c r="B78" s="52" t="s">
        <v>256</v>
      </c>
      <c r="C78" s="53" t="s">
        <v>354</v>
      </c>
      <c r="D78" s="54">
        <v>1374831</v>
      </c>
      <c r="E78" s="55">
        <v>965457</v>
      </c>
      <c r="F78" s="56">
        <f t="shared" si="1"/>
        <v>409374</v>
      </c>
    </row>
    <row r="79" spans="1:6" ht="21" x14ac:dyDescent="0.25">
      <c r="A79" s="51" t="s">
        <v>314</v>
      </c>
      <c r="B79" s="52" t="s">
        <v>256</v>
      </c>
      <c r="C79" s="53" t="s">
        <v>355</v>
      </c>
      <c r="D79" s="54">
        <v>1374831</v>
      </c>
      <c r="E79" s="55">
        <v>965457</v>
      </c>
      <c r="F79" s="56">
        <f t="shared" ref="F79:F110" si="2">IF(OR(D79="-",IF(E79="-",0,E79)&gt;=IF(D79="-",0,D79)),"-",IF(D79="-",0,D79)-IF(E79="-",0,E79))</f>
        <v>409374</v>
      </c>
    </row>
    <row r="80" spans="1:6" ht="72" x14ac:dyDescent="0.25">
      <c r="A80" s="63" t="s">
        <v>356</v>
      </c>
      <c r="B80" s="52" t="s">
        <v>256</v>
      </c>
      <c r="C80" s="53" t="s">
        <v>357</v>
      </c>
      <c r="D80" s="54">
        <v>1314831</v>
      </c>
      <c r="E80" s="55">
        <v>965457</v>
      </c>
      <c r="F80" s="56">
        <f t="shared" si="2"/>
        <v>349374</v>
      </c>
    </row>
    <row r="81" spans="1:6" ht="13.2" x14ac:dyDescent="0.25">
      <c r="A81" s="51" t="s">
        <v>280</v>
      </c>
      <c r="B81" s="52" t="s">
        <v>256</v>
      </c>
      <c r="C81" s="53" t="s">
        <v>358</v>
      </c>
      <c r="D81" s="54">
        <v>8670</v>
      </c>
      <c r="E81" s="55" t="s">
        <v>45</v>
      </c>
      <c r="F81" s="56">
        <f t="shared" si="2"/>
        <v>8670</v>
      </c>
    </row>
    <row r="82" spans="1:6" ht="13.2" x14ac:dyDescent="0.25">
      <c r="A82" s="51" t="s">
        <v>359</v>
      </c>
      <c r="B82" s="52" t="s">
        <v>256</v>
      </c>
      <c r="C82" s="53" t="s">
        <v>360</v>
      </c>
      <c r="D82" s="54">
        <v>51330</v>
      </c>
      <c r="E82" s="55" t="s">
        <v>45</v>
      </c>
      <c r="F82" s="56">
        <f t="shared" si="2"/>
        <v>51330</v>
      </c>
    </row>
    <row r="83" spans="1:6" ht="13.2" x14ac:dyDescent="0.25">
      <c r="A83" s="51" t="s">
        <v>361</v>
      </c>
      <c r="B83" s="52" t="s">
        <v>256</v>
      </c>
      <c r="C83" s="53" t="s">
        <v>362</v>
      </c>
      <c r="D83" s="54">
        <v>57377686.869999997</v>
      </c>
      <c r="E83" s="55">
        <v>9123678.5899999999</v>
      </c>
      <c r="F83" s="56">
        <f t="shared" si="2"/>
        <v>48254008.280000001</v>
      </c>
    </row>
    <row r="84" spans="1:6" ht="13.2" x14ac:dyDescent="0.25">
      <c r="A84" s="51" t="s">
        <v>363</v>
      </c>
      <c r="B84" s="52" t="s">
        <v>256</v>
      </c>
      <c r="C84" s="53" t="s">
        <v>364</v>
      </c>
      <c r="D84" s="54">
        <v>3502850</v>
      </c>
      <c r="E84" s="55">
        <v>2313050</v>
      </c>
      <c r="F84" s="56">
        <f t="shared" si="2"/>
        <v>1189800</v>
      </c>
    </row>
    <row r="85" spans="1:6" ht="21" x14ac:dyDescent="0.25">
      <c r="A85" s="51" t="s">
        <v>365</v>
      </c>
      <c r="B85" s="52" t="s">
        <v>256</v>
      </c>
      <c r="C85" s="53" t="s">
        <v>366</v>
      </c>
      <c r="D85" s="54">
        <v>3502850</v>
      </c>
      <c r="E85" s="55">
        <v>2313050</v>
      </c>
      <c r="F85" s="56">
        <f t="shared" si="2"/>
        <v>1189800</v>
      </c>
    </row>
    <row r="86" spans="1:6" ht="13.2" x14ac:dyDescent="0.25">
      <c r="A86" s="51" t="s">
        <v>280</v>
      </c>
      <c r="B86" s="52" t="s">
        <v>256</v>
      </c>
      <c r="C86" s="53" t="s">
        <v>367</v>
      </c>
      <c r="D86" s="54">
        <v>3500000</v>
      </c>
      <c r="E86" s="55">
        <v>2310200</v>
      </c>
      <c r="F86" s="56">
        <f t="shared" si="2"/>
        <v>1189800</v>
      </c>
    </row>
    <row r="87" spans="1:6" ht="13.2" x14ac:dyDescent="0.25">
      <c r="A87" s="51" t="s">
        <v>280</v>
      </c>
      <c r="B87" s="52" t="s">
        <v>256</v>
      </c>
      <c r="C87" s="53" t="s">
        <v>368</v>
      </c>
      <c r="D87" s="54">
        <v>2850</v>
      </c>
      <c r="E87" s="55">
        <v>2850</v>
      </c>
      <c r="F87" s="56" t="str">
        <f t="shared" si="2"/>
        <v>-</v>
      </c>
    </row>
    <row r="88" spans="1:6" ht="13.2" x14ac:dyDescent="0.25">
      <c r="A88" s="51" t="s">
        <v>369</v>
      </c>
      <c r="B88" s="52" t="s">
        <v>256</v>
      </c>
      <c r="C88" s="53" t="s">
        <v>370</v>
      </c>
      <c r="D88" s="54">
        <v>39527902.130000003</v>
      </c>
      <c r="E88" s="55">
        <v>6349574.5999999996</v>
      </c>
      <c r="F88" s="56">
        <f t="shared" si="2"/>
        <v>33178327.530000001</v>
      </c>
    </row>
    <row r="89" spans="1:6" ht="21" x14ac:dyDescent="0.25">
      <c r="A89" s="51" t="s">
        <v>371</v>
      </c>
      <c r="B89" s="52" t="s">
        <v>256</v>
      </c>
      <c r="C89" s="53" t="s">
        <v>372</v>
      </c>
      <c r="D89" s="54">
        <v>22921628.129999999</v>
      </c>
      <c r="E89" s="55">
        <v>172392.92</v>
      </c>
      <c r="F89" s="56">
        <f t="shared" si="2"/>
        <v>22749235.209999997</v>
      </c>
    </row>
    <row r="90" spans="1:6" ht="13.2" x14ac:dyDescent="0.25">
      <c r="A90" s="51" t="s">
        <v>280</v>
      </c>
      <c r="B90" s="52" t="s">
        <v>256</v>
      </c>
      <c r="C90" s="53" t="s">
        <v>373</v>
      </c>
      <c r="D90" s="54">
        <v>99400</v>
      </c>
      <c r="E90" s="55">
        <v>99400</v>
      </c>
      <c r="F90" s="56" t="str">
        <f t="shared" si="2"/>
        <v>-</v>
      </c>
    </row>
    <row r="91" spans="1:6" ht="13.2" x14ac:dyDescent="0.25">
      <c r="A91" s="51" t="s">
        <v>280</v>
      </c>
      <c r="B91" s="52" t="s">
        <v>256</v>
      </c>
      <c r="C91" s="53" t="s">
        <v>374</v>
      </c>
      <c r="D91" s="54">
        <v>5102688.63</v>
      </c>
      <c r="E91" s="55">
        <v>72992.92</v>
      </c>
      <c r="F91" s="56">
        <f t="shared" si="2"/>
        <v>5029695.71</v>
      </c>
    </row>
    <row r="92" spans="1:6" ht="31.2" x14ac:dyDescent="0.25">
      <c r="A92" s="51" t="s">
        <v>375</v>
      </c>
      <c r="B92" s="52" t="s">
        <v>256</v>
      </c>
      <c r="C92" s="53" t="s">
        <v>376</v>
      </c>
      <c r="D92" s="54">
        <v>17719539.5</v>
      </c>
      <c r="E92" s="55" t="s">
        <v>45</v>
      </c>
      <c r="F92" s="56">
        <f t="shared" si="2"/>
        <v>17719539.5</v>
      </c>
    </row>
    <row r="93" spans="1:6" ht="21" x14ac:dyDescent="0.25">
      <c r="A93" s="51" t="s">
        <v>365</v>
      </c>
      <c r="B93" s="52" t="s">
        <v>256</v>
      </c>
      <c r="C93" s="53" t="s">
        <v>377</v>
      </c>
      <c r="D93" s="54">
        <v>12841380</v>
      </c>
      <c r="E93" s="55">
        <v>6177181.6799999997</v>
      </c>
      <c r="F93" s="56">
        <f t="shared" si="2"/>
        <v>6664198.3200000003</v>
      </c>
    </row>
    <row r="94" spans="1:6" ht="13.2" x14ac:dyDescent="0.25">
      <c r="A94" s="51" t="s">
        <v>280</v>
      </c>
      <c r="B94" s="52" t="s">
        <v>256</v>
      </c>
      <c r="C94" s="53" t="s">
        <v>378</v>
      </c>
      <c r="D94" s="54">
        <v>893500</v>
      </c>
      <c r="E94" s="55" t="s">
        <v>45</v>
      </c>
      <c r="F94" s="56">
        <f t="shared" si="2"/>
        <v>893500</v>
      </c>
    </row>
    <row r="95" spans="1:6" ht="13.2" x14ac:dyDescent="0.25">
      <c r="A95" s="51" t="s">
        <v>280</v>
      </c>
      <c r="B95" s="52" t="s">
        <v>256</v>
      </c>
      <c r="C95" s="53" t="s">
        <v>379</v>
      </c>
      <c r="D95" s="54">
        <v>308841</v>
      </c>
      <c r="E95" s="55" t="s">
        <v>45</v>
      </c>
      <c r="F95" s="56">
        <f t="shared" si="2"/>
        <v>308841</v>
      </c>
    </row>
    <row r="96" spans="1:6" ht="13.2" x14ac:dyDescent="0.25">
      <c r="A96" s="51" t="s">
        <v>280</v>
      </c>
      <c r="B96" s="52" t="s">
        <v>256</v>
      </c>
      <c r="C96" s="53" t="s">
        <v>380</v>
      </c>
      <c r="D96" s="54">
        <v>326300</v>
      </c>
      <c r="E96" s="55" t="s">
        <v>45</v>
      </c>
      <c r="F96" s="56">
        <f t="shared" si="2"/>
        <v>326300</v>
      </c>
    </row>
    <row r="97" spans="1:6" ht="13.2" x14ac:dyDescent="0.25">
      <c r="A97" s="51" t="s">
        <v>280</v>
      </c>
      <c r="B97" s="52" t="s">
        <v>256</v>
      </c>
      <c r="C97" s="53" t="s">
        <v>381</v>
      </c>
      <c r="D97" s="54">
        <v>102947</v>
      </c>
      <c r="E97" s="55" t="s">
        <v>45</v>
      </c>
      <c r="F97" s="56">
        <f t="shared" si="2"/>
        <v>102947</v>
      </c>
    </row>
    <row r="98" spans="1:6" ht="13.2" x14ac:dyDescent="0.25">
      <c r="A98" s="51" t="s">
        <v>280</v>
      </c>
      <c r="B98" s="52" t="s">
        <v>256</v>
      </c>
      <c r="C98" s="53" t="s">
        <v>382</v>
      </c>
      <c r="D98" s="54">
        <v>7159500</v>
      </c>
      <c r="E98" s="55">
        <v>4071472</v>
      </c>
      <c r="F98" s="56">
        <f t="shared" si="2"/>
        <v>3088028</v>
      </c>
    </row>
    <row r="99" spans="1:6" ht="13.2" x14ac:dyDescent="0.25">
      <c r="A99" s="51" t="s">
        <v>280</v>
      </c>
      <c r="B99" s="52" t="s">
        <v>256</v>
      </c>
      <c r="C99" s="53" t="s">
        <v>383</v>
      </c>
      <c r="D99" s="54">
        <v>1039709</v>
      </c>
      <c r="E99" s="55" t="s">
        <v>45</v>
      </c>
      <c r="F99" s="56">
        <f t="shared" si="2"/>
        <v>1039709</v>
      </c>
    </row>
    <row r="100" spans="1:6" ht="13.2" x14ac:dyDescent="0.25">
      <c r="A100" s="51" t="s">
        <v>280</v>
      </c>
      <c r="B100" s="52" t="s">
        <v>256</v>
      </c>
      <c r="C100" s="53" t="s">
        <v>384</v>
      </c>
      <c r="D100" s="54">
        <v>2990583</v>
      </c>
      <c r="E100" s="55">
        <v>2085709.68</v>
      </c>
      <c r="F100" s="56">
        <f t="shared" si="2"/>
        <v>904873.32000000007</v>
      </c>
    </row>
    <row r="101" spans="1:6" ht="13.2" x14ac:dyDescent="0.25">
      <c r="A101" s="51" t="s">
        <v>280</v>
      </c>
      <c r="B101" s="52" t="s">
        <v>256</v>
      </c>
      <c r="C101" s="53" t="s">
        <v>385</v>
      </c>
      <c r="D101" s="54">
        <v>20000</v>
      </c>
      <c r="E101" s="55">
        <v>20000</v>
      </c>
      <c r="F101" s="56" t="str">
        <f t="shared" si="2"/>
        <v>-</v>
      </c>
    </row>
    <row r="102" spans="1:6" ht="21" x14ac:dyDescent="0.25">
      <c r="A102" s="51" t="s">
        <v>386</v>
      </c>
      <c r="B102" s="52" t="s">
        <v>256</v>
      </c>
      <c r="C102" s="53" t="s">
        <v>387</v>
      </c>
      <c r="D102" s="54">
        <v>3764894</v>
      </c>
      <c r="E102" s="55" t="s">
        <v>45</v>
      </c>
      <c r="F102" s="56">
        <f t="shared" si="2"/>
        <v>3764894</v>
      </c>
    </row>
    <row r="103" spans="1:6" ht="13.2" x14ac:dyDescent="0.25">
      <c r="A103" s="51" t="s">
        <v>280</v>
      </c>
      <c r="B103" s="52" t="s">
        <v>256</v>
      </c>
      <c r="C103" s="53" t="s">
        <v>388</v>
      </c>
      <c r="D103" s="54">
        <v>3125800</v>
      </c>
      <c r="E103" s="55" t="s">
        <v>45</v>
      </c>
      <c r="F103" s="56">
        <f t="shared" si="2"/>
        <v>3125800</v>
      </c>
    </row>
    <row r="104" spans="1:6" ht="13.2" x14ac:dyDescent="0.25">
      <c r="A104" s="51" t="s">
        <v>280</v>
      </c>
      <c r="B104" s="52" t="s">
        <v>256</v>
      </c>
      <c r="C104" s="53" t="s">
        <v>389</v>
      </c>
      <c r="D104" s="54">
        <v>639094</v>
      </c>
      <c r="E104" s="55" t="s">
        <v>45</v>
      </c>
      <c r="F104" s="56">
        <f t="shared" si="2"/>
        <v>639094</v>
      </c>
    </row>
    <row r="105" spans="1:6" ht="13.2" x14ac:dyDescent="0.25">
      <c r="A105" s="51" t="s">
        <v>390</v>
      </c>
      <c r="B105" s="52" t="s">
        <v>256</v>
      </c>
      <c r="C105" s="53" t="s">
        <v>391</v>
      </c>
      <c r="D105" s="54">
        <v>14346934.74</v>
      </c>
      <c r="E105" s="55">
        <v>461053.99</v>
      </c>
      <c r="F105" s="56">
        <f t="shared" si="2"/>
        <v>13885880.75</v>
      </c>
    </row>
    <row r="106" spans="1:6" ht="21" x14ac:dyDescent="0.25">
      <c r="A106" s="51" t="s">
        <v>371</v>
      </c>
      <c r="B106" s="52" t="s">
        <v>256</v>
      </c>
      <c r="C106" s="53" t="s">
        <v>392</v>
      </c>
      <c r="D106" s="54">
        <v>2258000</v>
      </c>
      <c r="E106" s="55" t="s">
        <v>45</v>
      </c>
      <c r="F106" s="56">
        <f t="shared" si="2"/>
        <v>2258000</v>
      </c>
    </row>
    <row r="107" spans="1:6" ht="13.2" x14ac:dyDescent="0.25">
      <c r="A107" s="51" t="s">
        <v>280</v>
      </c>
      <c r="B107" s="52" t="s">
        <v>256</v>
      </c>
      <c r="C107" s="53" t="s">
        <v>393</v>
      </c>
      <c r="D107" s="54">
        <v>2050000</v>
      </c>
      <c r="E107" s="55" t="s">
        <v>45</v>
      </c>
      <c r="F107" s="56">
        <f t="shared" si="2"/>
        <v>2050000</v>
      </c>
    </row>
    <row r="108" spans="1:6" ht="13.2" x14ac:dyDescent="0.25">
      <c r="A108" s="51" t="s">
        <v>280</v>
      </c>
      <c r="B108" s="52" t="s">
        <v>256</v>
      </c>
      <c r="C108" s="53" t="s">
        <v>394</v>
      </c>
      <c r="D108" s="54">
        <v>208000</v>
      </c>
      <c r="E108" s="55" t="s">
        <v>45</v>
      </c>
      <c r="F108" s="56">
        <f t="shared" si="2"/>
        <v>208000</v>
      </c>
    </row>
    <row r="109" spans="1:6" ht="41.4" x14ac:dyDescent="0.25">
      <c r="A109" s="51" t="s">
        <v>395</v>
      </c>
      <c r="B109" s="52" t="s">
        <v>256</v>
      </c>
      <c r="C109" s="53" t="s">
        <v>396</v>
      </c>
      <c r="D109" s="54">
        <v>12088934.74</v>
      </c>
      <c r="E109" s="55">
        <v>461053.99</v>
      </c>
      <c r="F109" s="56">
        <f t="shared" si="2"/>
        <v>11627880.75</v>
      </c>
    </row>
    <row r="110" spans="1:6" ht="41.4" x14ac:dyDescent="0.25">
      <c r="A110" s="51" t="s">
        <v>308</v>
      </c>
      <c r="B110" s="52" t="s">
        <v>256</v>
      </c>
      <c r="C110" s="53" t="s">
        <v>397</v>
      </c>
      <c r="D110" s="54">
        <v>6449716.5700000003</v>
      </c>
      <c r="E110" s="55" t="s">
        <v>45</v>
      </c>
      <c r="F110" s="56">
        <f t="shared" si="2"/>
        <v>6449716.5700000003</v>
      </c>
    </row>
    <row r="111" spans="1:6" ht="41.4" x14ac:dyDescent="0.25">
      <c r="A111" s="51" t="s">
        <v>308</v>
      </c>
      <c r="B111" s="52" t="s">
        <v>256</v>
      </c>
      <c r="C111" s="53" t="s">
        <v>398</v>
      </c>
      <c r="D111" s="54">
        <v>3199759.4</v>
      </c>
      <c r="E111" s="55" t="s">
        <v>45</v>
      </c>
      <c r="F111" s="56">
        <f t="shared" ref="F111:F142" si="3">IF(OR(D111="-",IF(E111="-",0,E111)&gt;=IF(D111="-",0,D111)),"-",IF(D111="-",0,D111)-IF(E111="-",0,E111))</f>
        <v>3199759.4</v>
      </c>
    </row>
    <row r="112" spans="1:6" ht="41.4" x14ac:dyDescent="0.25">
      <c r="A112" s="51" t="s">
        <v>308</v>
      </c>
      <c r="B112" s="52" t="s">
        <v>256</v>
      </c>
      <c r="C112" s="53" t="s">
        <v>399</v>
      </c>
      <c r="D112" s="54">
        <v>339458.77</v>
      </c>
      <c r="E112" s="55" t="s">
        <v>45</v>
      </c>
      <c r="F112" s="56">
        <f t="shared" si="3"/>
        <v>339458.77</v>
      </c>
    </row>
    <row r="113" spans="1:6" ht="41.4" x14ac:dyDescent="0.25">
      <c r="A113" s="51" t="s">
        <v>308</v>
      </c>
      <c r="B113" s="52" t="s">
        <v>256</v>
      </c>
      <c r="C113" s="53" t="s">
        <v>400</v>
      </c>
      <c r="D113" s="54">
        <v>2000000</v>
      </c>
      <c r="E113" s="55">
        <v>361053.99</v>
      </c>
      <c r="F113" s="56">
        <f t="shared" si="3"/>
        <v>1638946.01</v>
      </c>
    </row>
    <row r="114" spans="1:6" ht="41.4" x14ac:dyDescent="0.25">
      <c r="A114" s="51" t="s">
        <v>308</v>
      </c>
      <c r="B114" s="52" t="s">
        <v>256</v>
      </c>
      <c r="C114" s="53" t="s">
        <v>401</v>
      </c>
      <c r="D114" s="54">
        <v>100000</v>
      </c>
      <c r="E114" s="55">
        <v>100000</v>
      </c>
      <c r="F114" s="56" t="str">
        <f t="shared" si="3"/>
        <v>-</v>
      </c>
    </row>
    <row r="115" spans="1:6" ht="13.2" x14ac:dyDescent="0.25">
      <c r="A115" s="51" t="s">
        <v>402</v>
      </c>
      <c r="B115" s="52" t="s">
        <v>256</v>
      </c>
      <c r="C115" s="53" t="s">
        <v>403</v>
      </c>
      <c r="D115" s="54">
        <v>49704751.710000001</v>
      </c>
      <c r="E115" s="55">
        <v>13664975.25</v>
      </c>
      <c r="F115" s="56">
        <f t="shared" si="3"/>
        <v>36039776.460000001</v>
      </c>
    </row>
    <row r="116" spans="1:6" ht="13.2" x14ac:dyDescent="0.25">
      <c r="A116" s="51" t="s">
        <v>404</v>
      </c>
      <c r="B116" s="52" t="s">
        <v>256</v>
      </c>
      <c r="C116" s="53" t="s">
        <v>405</v>
      </c>
      <c r="D116" s="54">
        <v>7454462.29</v>
      </c>
      <c r="E116" s="55">
        <v>1378162.45</v>
      </c>
      <c r="F116" s="56">
        <f t="shared" si="3"/>
        <v>6076299.8399999999</v>
      </c>
    </row>
    <row r="117" spans="1:6" ht="21" x14ac:dyDescent="0.25">
      <c r="A117" s="51" t="s">
        <v>406</v>
      </c>
      <c r="B117" s="52" t="s">
        <v>256</v>
      </c>
      <c r="C117" s="53" t="s">
        <v>407</v>
      </c>
      <c r="D117" s="54">
        <v>4678112.29</v>
      </c>
      <c r="E117" s="55" t="s">
        <v>45</v>
      </c>
      <c r="F117" s="56">
        <f t="shared" si="3"/>
        <v>4678112.29</v>
      </c>
    </row>
    <row r="118" spans="1:6" ht="13.2" x14ac:dyDescent="0.25">
      <c r="A118" s="51" t="s">
        <v>280</v>
      </c>
      <c r="B118" s="52" t="s">
        <v>256</v>
      </c>
      <c r="C118" s="53" t="s">
        <v>408</v>
      </c>
      <c r="D118" s="54">
        <v>4678112.29</v>
      </c>
      <c r="E118" s="55" t="s">
        <v>45</v>
      </c>
      <c r="F118" s="56">
        <f t="shared" si="3"/>
        <v>4678112.29</v>
      </c>
    </row>
    <row r="119" spans="1:6" ht="21" x14ac:dyDescent="0.25">
      <c r="A119" s="51" t="s">
        <v>409</v>
      </c>
      <c r="B119" s="52" t="s">
        <v>256</v>
      </c>
      <c r="C119" s="53" t="s">
        <v>410</v>
      </c>
      <c r="D119" s="54">
        <v>2776350</v>
      </c>
      <c r="E119" s="55">
        <v>1378162.45</v>
      </c>
      <c r="F119" s="56">
        <f t="shared" si="3"/>
        <v>1398187.55</v>
      </c>
    </row>
    <row r="120" spans="1:6" ht="13.2" x14ac:dyDescent="0.25">
      <c r="A120" s="51" t="s">
        <v>280</v>
      </c>
      <c r="B120" s="52" t="s">
        <v>256</v>
      </c>
      <c r="C120" s="53" t="s">
        <v>411</v>
      </c>
      <c r="D120" s="54">
        <v>2725650</v>
      </c>
      <c r="E120" s="55">
        <v>1378162.45</v>
      </c>
      <c r="F120" s="56">
        <f t="shared" si="3"/>
        <v>1347487.55</v>
      </c>
    </row>
    <row r="121" spans="1:6" ht="13.2" x14ac:dyDescent="0.25">
      <c r="A121" s="51" t="s">
        <v>280</v>
      </c>
      <c r="B121" s="52" t="s">
        <v>256</v>
      </c>
      <c r="C121" s="53" t="s">
        <v>412</v>
      </c>
      <c r="D121" s="54">
        <v>50700</v>
      </c>
      <c r="E121" s="55" t="s">
        <v>45</v>
      </c>
      <c r="F121" s="56">
        <f t="shared" si="3"/>
        <v>50700</v>
      </c>
    </row>
    <row r="122" spans="1:6" ht="13.2" x14ac:dyDescent="0.25">
      <c r="A122" s="51" t="s">
        <v>413</v>
      </c>
      <c r="B122" s="52" t="s">
        <v>256</v>
      </c>
      <c r="C122" s="53" t="s">
        <v>414</v>
      </c>
      <c r="D122" s="54">
        <v>10687735.869999999</v>
      </c>
      <c r="E122" s="55">
        <v>1839724.74</v>
      </c>
      <c r="F122" s="56">
        <f t="shared" si="3"/>
        <v>8848011.129999999</v>
      </c>
    </row>
    <row r="123" spans="1:6" ht="31.2" x14ac:dyDescent="0.25">
      <c r="A123" s="51" t="s">
        <v>415</v>
      </c>
      <c r="B123" s="52" t="s">
        <v>256</v>
      </c>
      <c r="C123" s="53" t="s">
        <v>416</v>
      </c>
      <c r="D123" s="54">
        <v>9900671.8699999992</v>
      </c>
      <c r="E123" s="55">
        <v>1839724.74</v>
      </c>
      <c r="F123" s="56">
        <f t="shared" si="3"/>
        <v>8060947.129999999</v>
      </c>
    </row>
    <row r="124" spans="1:6" ht="13.2" x14ac:dyDescent="0.25">
      <c r="A124" s="51" t="s">
        <v>280</v>
      </c>
      <c r="B124" s="52" t="s">
        <v>256</v>
      </c>
      <c r="C124" s="53" t="s">
        <v>417</v>
      </c>
      <c r="D124" s="54">
        <v>2687258.27</v>
      </c>
      <c r="E124" s="55">
        <v>325396.39</v>
      </c>
      <c r="F124" s="56">
        <f t="shared" si="3"/>
        <v>2361861.88</v>
      </c>
    </row>
    <row r="125" spans="1:6" ht="31.2" x14ac:dyDescent="0.25">
      <c r="A125" s="51" t="s">
        <v>375</v>
      </c>
      <c r="B125" s="52" t="s">
        <v>256</v>
      </c>
      <c r="C125" s="53" t="s">
        <v>418</v>
      </c>
      <c r="D125" s="54">
        <v>7213413.5999999996</v>
      </c>
      <c r="E125" s="55">
        <v>1514328.35</v>
      </c>
      <c r="F125" s="56">
        <f t="shared" si="3"/>
        <v>5699085.25</v>
      </c>
    </row>
    <row r="126" spans="1:6" ht="21" x14ac:dyDescent="0.25">
      <c r="A126" s="51" t="s">
        <v>419</v>
      </c>
      <c r="B126" s="52" t="s">
        <v>256</v>
      </c>
      <c r="C126" s="53" t="s">
        <v>420</v>
      </c>
      <c r="D126" s="54">
        <v>526500</v>
      </c>
      <c r="E126" s="55" t="s">
        <v>45</v>
      </c>
      <c r="F126" s="56">
        <f t="shared" si="3"/>
        <v>526500</v>
      </c>
    </row>
    <row r="127" spans="1:6" ht="13.2" x14ac:dyDescent="0.25">
      <c r="A127" s="51" t="s">
        <v>280</v>
      </c>
      <c r="B127" s="52" t="s">
        <v>256</v>
      </c>
      <c r="C127" s="53" t="s">
        <v>421</v>
      </c>
      <c r="D127" s="54">
        <v>526500</v>
      </c>
      <c r="E127" s="55" t="s">
        <v>45</v>
      </c>
      <c r="F127" s="56">
        <f t="shared" si="3"/>
        <v>526500</v>
      </c>
    </row>
    <row r="128" spans="1:6" ht="21" x14ac:dyDescent="0.25">
      <c r="A128" s="51" t="s">
        <v>325</v>
      </c>
      <c r="B128" s="52" t="s">
        <v>256</v>
      </c>
      <c r="C128" s="53" t="s">
        <v>422</v>
      </c>
      <c r="D128" s="54">
        <v>260564</v>
      </c>
      <c r="E128" s="55" t="s">
        <v>45</v>
      </c>
      <c r="F128" s="56">
        <f t="shared" si="3"/>
        <v>260564</v>
      </c>
    </row>
    <row r="129" spans="1:6" ht="41.4" x14ac:dyDescent="0.25">
      <c r="A129" s="51" t="s">
        <v>308</v>
      </c>
      <c r="B129" s="52" t="s">
        <v>256</v>
      </c>
      <c r="C129" s="53" t="s">
        <v>423</v>
      </c>
      <c r="D129" s="54">
        <v>260564</v>
      </c>
      <c r="E129" s="55" t="s">
        <v>45</v>
      </c>
      <c r="F129" s="56">
        <f t="shared" si="3"/>
        <v>260564</v>
      </c>
    </row>
    <row r="130" spans="1:6" ht="13.2" x14ac:dyDescent="0.25">
      <c r="A130" s="51" t="s">
        <v>424</v>
      </c>
      <c r="B130" s="52" t="s">
        <v>256</v>
      </c>
      <c r="C130" s="53" t="s">
        <v>425</v>
      </c>
      <c r="D130" s="54">
        <v>31562553.550000001</v>
      </c>
      <c r="E130" s="55">
        <v>10447088.060000001</v>
      </c>
      <c r="F130" s="56">
        <f t="shared" si="3"/>
        <v>21115465.490000002</v>
      </c>
    </row>
    <row r="131" spans="1:6" ht="31.2" x14ac:dyDescent="0.25">
      <c r="A131" s="51" t="s">
        <v>415</v>
      </c>
      <c r="B131" s="52" t="s">
        <v>256</v>
      </c>
      <c r="C131" s="53" t="s">
        <v>426</v>
      </c>
      <c r="D131" s="54">
        <v>507710.44</v>
      </c>
      <c r="E131" s="55">
        <v>256962.73</v>
      </c>
      <c r="F131" s="56">
        <f t="shared" si="3"/>
        <v>250747.71</v>
      </c>
    </row>
    <row r="132" spans="1:6" ht="13.2" x14ac:dyDescent="0.25">
      <c r="A132" s="51" t="s">
        <v>280</v>
      </c>
      <c r="B132" s="52" t="s">
        <v>256</v>
      </c>
      <c r="C132" s="53" t="s">
        <v>427</v>
      </c>
      <c r="D132" s="54">
        <v>507710.44</v>
      </c>
      <c r="E132" s="55">
        <v>256962.73</v>
      </c>
      <c r="F132" s="56">
        <f t="shared" si="3"/>
        <v>250747.71</v>
      </c>
    </row>
    <row r="133" spans="1:6" ht="21" x14ac:dyDescent="0.25">
      <c r="A133" s="51" t="s">
        <v>428</v>
      </c>
      <c r="B133" s="52" t="s">
        <v>256</v>
      </c>
      <c r="C133" s="53" t="s">
        <v>429</v>
      </c>
      <c r="D133" s="54">
        <v>19880119.109999999</v>
      </c>
      <c r="E133" s="55">
        <v>10190125.33</v>
      </c>
      <c r="F133" s="56">
        <f t="shared" si="3"/>
        <v>9689993.7799999993</v>
      </c>
    </row>
    <row r="134" spans="1:6" ht="13.2" x14ac:dyDescent="0.25">
      <c r="A134" s="51" t="s">
        <v>280</v>
      </c>
      <c r="B134" s="52" t="s">
        <v>256</v>
      </c>
      <c r="C134" s="53" t="s">
        <v>430</v>
      </c>
      <c r="D134" s="54">
        <v>11977275.460000001</v>
      </c>
      <c r="E134" s="55">
        <v>6527750.8700000001</v>
      </c>
      <c r="F134" s="56">
        <f t="shared" si="3"/>
        <v>5449524.5900000008</v>
      </c>
    </row>
    <row r="135" spans="1:6" ht="13.2" x14ac:dyDescent="0.25">
      <c r="A135" s="51" t="s">
        <v>282</v>
      </c>
      <c r="B135" s="52" t="s">
        <v>256</v>
      </c>
      <c r="C135" s="53" t="s">
        <v>431</v>
      </c>
      <c r="D135" s="54">
        <v>11377.65</v>
      </c>
      <c r="E135" s="55">
        <v>11377.65</v>
      </c>
      <c r="F135" s="56" t="str">
        <f t="shared" si="3"/>
        <v>-</v>
      </c>
    </row>
    <row r="136" spans="1:6" ht="13.2" x14ac:dyDescent="0.25">
      <c r="A136" s="51" t="s">
        <v>280</v>
      </c>
      <c r="B136" s="52" t="s">
        <v>256</v>
      </c>
      <c r="C136" s="53" t="s">
        <v>432</v>
      </c>
      <c r="D136" s="54">
        <v>2239245</v>
      </c>
      <c r="E136" s="55">
        <v>1083224</v>
      </c>
      <c r="F136" s="56">
        <f t="shared" si="3"/>
        <v>1156021</v>
      </c>
    </row>
    <row r="137" spans="1:6" ht="13.2" x14ac:dyDescent="0.25">
      <c r="A137" s="51" t="s">
        <v>280</v>
      </c>
      <c r="B137" s="52" t="s">
        <v>256</v>
      </c>
      <c r="C137" s="53" t="s">
        <v>433</v>
      </c>
      <c r="D137" s="54">
        <v>4589921</v>
      </c>
      <c r="E137" s="55">
        <v>2186970</v>
      </c>
      <c r="F137" s="56">
        <f t="shared" si="3"/>
        <v>2402951</v>
      </c>
    </row>
    <row r="138" spans="1:6" ht="13.2" x14ac:dyDescent="0.25">
      <c r="A138" s="51" t="s">
        <v>280</v>
      </c>
      <c r="B138" s="52" t="s">
        <v>256</v>
      </c>
      <c r="C138" s="53" t="s">
        <v>434</v>
      </c>
      <c r="D138" s="54">
        <v>592600</v>
      </c>
      <c r="E138" s="55">
        <v>232864.81</v>
      </c>
      <c r="F138" s="56">
        <f t="shared" si="3"/>
        <v>359735.19</v>
      </c>
    </row>
    <row r="139" spans="1:6" ht="13.2" x14ac:dyDescent="0.25">
      <c r="A139" s="51" t="s">
        <v>280</v>
      </c>
      <c r="B139" s="52" t="s">
        <v>256</v>
      </c>
      <c r="C139" s="53" t="s">
        <v>435</v>
      </c>
      <c r="D139" s="54">
        <v>266500</v>
      </c>
      <c r="E139" s="55">
        <v>88900</v>
      </c>
      <c r="F139" s="56">
        <f t="shared" si="3"/>
        <v>177600</v>
      </c>
    </row>
    <row r="140" spans="1:6" ht="13.2" x14ac:dyDescent="0.25">
      <c r="A140" s="51" t="s">
        <v>280</v>
      </c>
      <c r="B140" s="52" t="s">
        <v>256</v>
      </c>
      <c r="C140" s="53" t="s">
        <v>436</v>
      </c>
      <c r="D140" s="54">
        <v>203200</v>
      </c>
      <c r="E140" s="55">
        <v>59038</v>
      </c>
      <c r="F140" s="56">
        <f t="shared" si="3"/>
        <v>144162</v>
      </c>
    </row>
    <row r="141" spans="1:6" ht="21" x14ac:dyDescent="0.25">
      <c r="A141" s="51" t="s">
        <v>386</v>
      </c>
      <c r="B141" s="52" t="s">
        <v>256</v>
      </c>
      <c r="C141" s="53" t="s">
        <v>437</v>
      </c>
      <c r="D141" s="54">
        <v>122024</v>
      </c>
      <c r="E141" s="55" t="s">
        <v>45</v>
      </c>
      <c r="F141" s="56">
        <f t="shared" si="3"/>
        <v>122024</v>
      </c>
    </row>
    <row r="142" spans="1:6" ht="13.2" x14ac:dyDescent="0.25">
      <c r="A142" s="51" t="s">
        <v>280</v>
      </c>
      <c r="B142" s="52" t="s">
        <v>256</v>
      </c>
      <c r="C142" s="53" t="s">
        <v>438</v>
      </c>
      <c r="D142" s="54">
        <v>64200</v>
      </c>
      <c r="E142" s="55" t="s">
        <v>45</v>
      </c>
      <c r="F142" s="56">
        <f t="shared" si="3"/>
        <v>64200</v>
      </c>
    </row>
    <row r="143" spans="1:6" ht="13.2" x14ac:dyDescent="0.25">
      <c r="A143" s="51" t="s">
        <v>280</v>
      </c>
      <c r="B143" s="52" t="s">
        <v>256</v>
      </c>
      <c r="C143" s="53" t="s">
        <v>439</v>
      </c>
      <c r="D143" s="54">
        <v>57824</v>
      </c>
      <c r="E143" s="55" t="s">
        <v>45</v>
      </c>
      <c r="F143" s="56">
        <f t="shared" ref="F143:F174" si="4">IF(OR(D143="-",IF(E143="-",0,E143)&gt;=IF(D143="-",0,D143)),"-",IF(D143="-",0,D143)-IF(E143="-",0,E143))</f>
        <v>57824</v>
      </c>
    </row>
    <row r="144" spans="1:6" ht="21" x14ac:dyDescent="0.25">
      <c r="A144" s="51" t="s">
        <v>440</v>
      </c>
      <c r="B144" s="52" t="s">
        <v>256</v>
      </c>
      <c r="C144" s="53" t="s">
        <v>441</v>
      </c>
      <c r="D144" s="54">
        <v>11052700</v>
      </c>
      <c r="E144" s="55" t="s">
        <v>45</v>
      </c>
      <c r="F144" s="56">
        <f t="shared" si="4"/>
        <v>11052700</v>
      </c>
    </row>
    <row r="145" spans="1:6" ht="13.2" x14ac:dyDescent="0.25">
      <c r="A145" s="51" t="s">
        <v>280</v>
      </c>
      <c r="B145" s="52" t="s">
        <v>256</v>
      </c>
      <c r="C145" s="53" t="s">
        <v>442</v>
      </c>
      <c r="D145" s="54">
        <v>11052700</v>
      </c>
      <c r="E145" s="55" t="s">
        <v>45</v>
      </c>
      <c r="F145" s="56">
        <f t="shared" si="4"/>
        <v>11052700</v>
      </c>
    </row>
    <row r="146" spans="1:6" ht="13.2" x14ac:dyDescent="0.25">
      <c r="A146" s="51" t="s">
        <v>443</v>
      </c>
      <c r="B146" s="52" t="s">
        <v>256</v>
      </c>
      <c r="C146" s="53" t="s">
        <v>444</v>
      </c>
      <c r="D146" s="54">
        <v>499261.09</v>
      </c>
      <c r="E146" s="55">
        <v>238878.86</v>
      </c>
      <c r="F146" s="56">
        <f t="shared" si="4"/>
        <v>260382.23000000004</v>
      </c>
    </row>
    <row r="147" spans="1:6" ht="13.2" x14ac:dyDescent="0.25">
      <c r="A147" s="51" t="s">
        <v>445</v>
      </c>
      <c r="B147" s="52" t="s">
        <v>256</v>
      </c>
      <c r="C147" s="53" t="s">
        <v>446</v>
      </c>
      <c r="D147" s="54">
        <v>499261.09</v>
      </c>
      <c r="E147" s="55">
        <v>238878.86</v>
      </c>
      <c r="F147" s="56">
        <f t="shared" si="4"/>
        <v>260382.23000000004</v>
      </c>
    </row>
    <row r="148" spans="1:6" ht="21" x14ac:dyDescent="0.25">
      <c r="A148" s="51" t="s">
        <v>447</v>
      </c>
      <c r="B148" s="52" t="s">
        <v>256</v>
      </c>
      <c r="C148" s="53" t="s">
        <v>448</v>
      </c>
      <c r="D148" s="54">
        <v>499261.09</v>
      </c>
      <c r="E148" s="55">
        <v>238878.86</v>
      </c>
      <c r="F148" s="56">
        <f t="shared" si="4"/>
        <v>260382.23000000004</v>
      </c>
    </row>
    <row r="149" spans="1:6" ht="13.2" x14ac:dyDescent="0.25">
      <c r="A149" s="51" t="s">
        <v>449</v>
      </c>
      <c r="B149" s="52" t="s">
        <v>256</v>
      </c>
      <c r="C149" s="53" t="s">
        <v>450</v>
      </c>
      <c r="D149" s="54">
        <v>191250</v>
      </c>
      <c r="E149" s="55" t="s">
        <v>45</v>
      </c>
      <c r="F149" s="56">
        <f t="shared" si="4"/>
        <v>191250</v>
      </c>
    </row>
    <row r="150" spans="1:6" ht="13.2" x14ac:dyDescent="0.25">
      <c r="A150" s="51" t="s">
        <v>449</v>
      </c>
      <c r="B150" s="52" t="s">
        <v>256</v>
      </c>
      <c r="C150" s="53" t="s">
        <v>451</v>
      </c>
      <c r="D150" s="54">
        <v>51800</v>
      </c>
      <c r="E150" s="55" t="s">
        <v>45</v>
      </c>
      <c r="F150" s="56">
        <f t="shared" si="4"/>
        <v>51800</v>
      </c>
    </row>
    <row r="151" spans="1:6" ht="13.2" x14ac:dyDescent="0.25">
      <c r="A151" s="51" t="s">
        <v>449</v>
      </c>
      <c r="B151" s="52" t="s">
        <v>256</v>
      </c>
      <c r="C151" s="53" t="s">
        <v>452</v>
      </c>
      <c r="D151" s="54">
        <v>256211.09</v>
      </c>
      <c r="E151" s="55">
        <v>238878.86</v>
      </c>
      <c r="F151" s="56">
        <f t="shared" si="4"/>
        <v>17332.23000000001</v>
      </c>
    </row>
    <row r="152" spans="1:6" ht="13.2" x14ac:dyDescent="0.25">
      <c r="A152" s="51" t="s">
        <v>453</v>
      </c>
      <c r="B152" s="52" t="s">
        <v>256</v>
      </c>
      <c r="C152" s="53" t="s">
        <v>454</v>
      </c>
      <c r="D152" s="54">
        <v>37446473.280000001</v>
      </c>
      <c r="E152" s="55">
        <v>17072649.719999999</v>
      </c>
      <c r="F152" s="56">
        <f t="shared" si="4"/>
        <v>20373823.560000002</v>
      </c>
    </row>
    <row r="153" spans="1:6" ht="13.2" x14ac:dyDescent="0.25">
      <c r="A153" s="51" t="s">
        <v>455</v>
      </c>
      <c r="B153" s="52" t="s">
        <v>256</v>
      </c>
      <c r="C153" s="53" t="s">
        <v>456</v>
      </c>
      <c r="D153" s="54">
        <v>37446473.280000001</v>
      </c>
      <c r="E153" s="55">
        <v>17072649.719999999</v>
      </c>
      <c r="F153" s="56">
        <f t="shared" si="4"/>
        <v>20373823.560000002</v>
      </c>
    </row>
    <row r="154" spans="1:6" ht="21" x14ac:dyDescent="0.25">
      <c r="A154" s="51" t="s">
        <v>457</v>
      </c>
      <c r="B154" s="52" t="s">
        <v>256</v>
      </c>
      <c r="C154" s="53" t="s">
        <v>458</v>
      </c>
      <c r="D154" s="54">
        <v>37446473.280000001</v>
      </c>
      <c r="E154" s="55">
        <v>17072649.719999999</v>
      </c>
      <c r="F154" s="56">
        <f t="shared" si="4"/>
        <v>20373823.560000002</v>
      </c>
    </row>
    <row r="155" spans="1:6" ht="41.4" x14ac:dyDescent="0.25">
      <c r="A155" s="51" t="s">
        <v>459</v>
      </c>
      <c r="B155" s="52" t="s">
        <v>256</v>
      </c>
      <c r="C155" s="53" t="s">
        <v>460</v>
      </c>
      <c r="D155" s="54">
        <v>17426050</v>
      </c>
      <c r="E155" s="55">
        <v>10210000</v>
      </c>
      <c r="F155" s="56">
        <f t="shared" si="4"/>
        <v>7216050</v>
      </c>
    </row>
    <row r="156" spans="1:6" ht="13.2" x14ac:dyDescent="0.25">
      <c r="A156" s="51" t="s">
        <v>449</v>
      </c>
      <c r="B156" s="52" t="s">
        <v>256</v>
      </c>
      <c r="C156" s="53" t="s">
        <v>461</v>
      </c>
      <c r="D156" s="54">
        <v>8195700</v>
      </c>
      <c r="E156" s="55">
        <v>3073987.89</v>
      </c>
      <c r="F156" s="56">
        <f t="shared" si="4"/>
        <v>5121712.1099999994</v>
      </c>
    </row>
    <row r="157" spans="1:6" ht="13.2" x14ac:dyDescent="0.25">
      <c r="A157" s="51" t="s">
        <v>449</v>
      </c>
      <c r="B157" s="52" t="s">
        <v>256</v>
      </c>
      <c r="C157" s="53" t="s">
        <v>462</v>
      </c>
      <c r="D157" s="54">
        <v>8649000</v>
      </c>
      <c r="E157" s="55">
        <v>3065969.95</v>
      </c>
      <c r="F157" s="56">
        <f t="shared" si="4"/>
        <v>5583030.0499999998</v>
      </c>
    </row>
    <row r="158" spans="1:6" ht="13.2" x14ac:dyDescent="0.25">
      <c r="A158" s="51" t="s">
        <v>449</v>
      </c>
      <c r="B158" s="52" t="s">
        <v>256</v>
      </c>
      <c r="C158" s="53" t="s">
        <v>463</v>
      </c>
      <c r="D158" s="54">
        <v>1238568.8</v>
      </c>
      <c r="E158" s="55" t="s">
        <v>45</v>
      </c>
      <c r="F158" s="56">
        <f t="shared" si="4"/>
        <v>1238568.8</v>
      </c>
    </row>
    <row r="159" spans="1:6" ht="13.2" x14ac:dyDescent="0.25">
      <c r="A159" s="51" t="s">
        <v>449</v>
      </c>
      <c r="B159" s="52" t="s">
        <v>256</v>
      </c>
      <c r="C159" s="53" t="s">
        <v>464</v>
      </c>
      <c r="D159" s="54">
        <v>1000000</v>
      </c>
      <c r="E159" s="55">
        <v>314246</v>
      </c>
      <c r="F159" s="56">
        <f t="shared" si="4"/>
        <v>685754</v>
      </c>
    </row>
    <row r="160" spans="1:6" ht="13.2" x14ac:dyDescent="0.25">
      <c r="A160" s="51" t="s">
        <v>449</v>
      </c>
      <c r="B160" s="52" t="s">
        <v>256</v>
      </c>
      <c r="C160" s="53" t="s">
        <v>465</v>
      </c>
      <c r="D160" s="54">
        <v>150000</v>
      </c>
      <c r="E160" s="55">
        <v>75847.600000000006</v>
      </c>
      <c r="F160" s="56">
        <f t="shared" si="4"/>
        <v>74152.399999999994</v>
      </c>
    </row>
    <row r="161" spans="1:6" ht="13.2" x14ac:dyDescent="0.25">
      <c r="A161" s="51" t="s">
        <v>449</v>
      </c>
      <c r="B161" s="52" t="s">
        <v>256</v>
      </c>
      <c r="C161" s="53" t="s">
        <v>466</v>
      </c>
      <c r="D161" s="54">
        <v>412856.2</v>
      </c>
      <c r="E161" s="55" t="s">
        <v>45</v>
      </c>
      <c r="F161" s="56">
        <f t="shared" si="4"/>
        <v>412856.2</v>
      </c>
    </row>
    <row r="162" spans="1:6" ht="13.2" x14ac:dyDescent="0.25">
      <c r="A162" s="51" t="s">
        <v>449</v>
      </c>
      <c r="B162" s="52" t="s">
        <v>256</v>
      </c>
      <c r="C162" s="53" t="s">
        <v>467</v>
      </c>
      <c r="D162" s="54">
        <v>16700</v>
      </c>
      <c r="E162" s="55" t="s">
        <v>45</v>
      </c>
      <c r="F162" s="56">
        <f t="shared" si="4"/>
        <v>16700</v>
      </c>
    </row>
    <row r="163" spans="1:6" ht="13.2" x14ac:dyDescent="0.25">
      <c r="A163" s="51" t="s">
        <v>449</v>
      </c>
      <c r="B163" s="52" t="s">
        <v>256</v>
      </c>
      <c r="C163" s="53" t="s">
        <v>468</v>
      </c>
      <c r="D163" s="54">
        <v>25000</v>
      </c>
      <c r="E163" s="55" t="s">
        <v>45</v>
      </c>
      <c r="F163" s="56">
        <f t="shared" si="4"/>
        <v>25000</v>
      </c>
    </row>
    <row r="164" spans="1:6" ht="13.2" x14ac:dyDescent="0.25">
      <c r="A164" s="51" t="s">
        <v>449</v>
      </c>
      <c r="B164" s="52" t="s">
        <v>256</v>
      </c>
      <c r="C164" s="53" t="s">
        <v>469</v>
      </c>
      <c r="D164" s="54">
        <v>332598.28000000003</v>
      </c>
      <c r="E164" s="55">
        <v>332598.28000000003</v>
      </c>
      <c r="F164" s="56" t="str">
        <f t="shared" si="4"/>
        <v>-</v>
      </c>
    </row>
    <row r="165" spans="1:6" ht="13.2" x14ac:dyDescent="0.25">
      <c r="A165" s="51" t="s">
        <v>470</v>
      </c>
      <c r="B165" s="52" t="s">
        <v>256</v>
      </c>
      <c r="C165" s="53" t="s">
        <v>471</v>
      </c>
      <c r="D165" s="54">
        <v>6783404.7999999998</v>
      </c>
      <c r="E165" s="55">
        <v>4516123.8</v>
      </c>
      <c r="F165" s="56">
        <f t="shared" si="4"/>
        <v>2267281</v>
      </c>
    </row>
    <row r="166" spans="1:6" ht="13.2" x14ac:dyDescent="0.25">
      <c r="A166" s="51" t="s">
        <v>472</v>
      </c>
      <c r="B166" s="52" t="s">
        <v>256</v>
      </c>
      <c r="C166" s="53" t="s">
        <v>473</v>
      </c>
      <c r="D166" s="54">
        <v>3996264</v>
      </c>
      <c r="E166" s="55">
        <v>1761483</v>
      </c>
      <c r="F166" s="56">
        <f t="shared" si="4"/>
        <v>2234781</v>
      </c>
    </row>
    <row r="167" spans="1:6" ht="21" x14ac:dyDescent="0.25">
      <c r="A167" s="51" t="s">
        <v>474</v>
      </c>
      <c r="B167" s="52" t="s">
        <v>256</v>
      </c>
      <c r="C167" s="53" t="s">
        <v>475</v>
      </c>
      <c r="D167" s="54">
        <v>3996264</v>
      </c>
      <c r="E167" s="55">
        <v>1761483</v>
      </c>
      <c r="F167" s="56">
        <f t="shared" si="4"/>
        <v>2234781</v>
      </c>
    </row>
    <row r="168" spans="1:6" ht="21" x14ac:dyDescent="0.25">
      <c r="A168" s="51" t="s">
        <v>476</v>
      </c>
      <c r="B168" s="52" t="s">
        <v>256</v>
      </c>
      <c r="C168" s="53" t="s">
        <v>477</v>
      </c>
      <c r="D168" s="54">
        <v>3996264</v>
      </c>
      <c r="E168" s="55">
        <v>1761483</v>
      </c>
      <c r="F168" s="56">
        <f t="shared" si="4"/>
        <v>2234781</v>
      </c>
    </row>
    <row r="169" spans="1:6" ht="13.2" x14ac:dyDescent="0.25">
      <c r="A169" s="51" t="s">
        <v>478</v>
      </c>
      <c r="B169" s="52" t="s">
        <v>256</v>
      </c>
      <c r="C169" s="53" t="s">
        <v>479</v>
      </c>
      <c r="D169" s="54">
        <v>2787140.8</v>
      </c>
      <c r="E169" s="55">
        <v>2754640.8</v>
      </c>
      <c r="F169" s="56">
        <f t="shared" si="4"/>
        <v>32500</v>
      </c>
    </row>
    <row r="170" spans="1:6" ht="21" x14ac:dyDescent="0.25">
      <c r="A170" s="51" t="s">
        <v>474</v>
      </c>
      <c r="B170" s="52" t="s">
        <v>256</v>
      </c>
      <c r="C170" s="53" t="s">
        <v>480</v>
      </c>
      <c r="D170" s="54">
        <v>55000</v>
      </c>
      <c r="E170" s="55">
        <v>22500</v>
      </c>
      <c r="F170" s="56">
        <f t="shared" si="4"/>
        <v>32500</v>
      </c>
    </row>
    <row r="171" spans="1:6" ht="21" x14ac:dyDescent="0.25">
      <c r="A171" s="51" t="s">
        <v>481</v>
      </c>
      <c r="B171" s="52" t="s">
        <v>256</v>
      </c>
      <c r="C171" s="53" t="s">
        <v>482</v>
      </c>
      <c r="D171" s="54">
        <v>55000</v>
      </c>
      <c r="E171" s="55">
        <v>22500</v>
      </c>
      <c r="F171" s="56">
        <f t="shared" si="4"/>
        <v>32500</v>
      </c>
    </row>
    <row r="172" spans="1:6" ht="13.2" x14ac:dyDescent="0.25">
      <c r="A172" s="51" t="s">
        <v>483</v>
      </c>
      <c r="B172" s="52" t="s">
        <v>256</v>
      </c>
      <c r="C172" s="53" t="s">
        <v>484</v>
      </c>
      <c r="D172" s="54">
        <v>2732140.8</v>
      </c>
      <c r="E172" s="55">
        <v>2732140.8</v>
      </c>
      <c r="F172" s="56" t="str">
        <f t="shared" si="4"/>
        <v>-</v>
      </c>
    </row>
    <row r="173" spans="1:6" ht="13.2" x14ac:dyDescent="0.25">
      <c r="A173" s="51" t="s">
        <v>485</v>
      </c>
      <c r="B173" s="52" t="s">
        <v>256</v>
      </c>
      <c r="C173" s="53" t="s">
        <v>486</v>
      </c>
      <c r="D173" s="54">
        <v>2595533.7599999998</v>
      </c>
      <c r="E173" s="55">
        <v>2595533.7599999998</v>
      </c>
      <c r="F173" s="56" t="str">
        <f t="shared" si="4"/>
        <v>-</v>
      </c>
    </row>
    <row r="174" spans="1:6" ht="13.2" x14ac:dyDescent="0.25">
      <c r="A174" s="51" t="s">
        <v>485</v>
      </c>
      <c r="B174" s="52" t="s">
        <v>256</v>
      </c>
      <c r="C174" s="53" t="s">
        <v>487</v>
      </c>
      <c r="D174" s="54">
        <v>136607.04000000001</v>
      </c>
      <c r="E174" s="55">
        <v>136607.04000000001</v>
      </c>
      <c r="F174" s="56" t="str">
        <f t="shared" si="4"/>
        <v>-</v>
      </c>
    </row>
    <row r="175" spans="1:6" ht="13.2" x14ac:dyDescent="0.25">
      <c r="A175" s="51" t="s">
        <v>488</v>
      </c>
      <c r="B175" s="52" t="s">
        <v>256</v>
      </c>
      <c r="C175" s="53" t="s">
        <v>489</v>
      </c>
      <c r="D175" s="54">
        <v>13604730</v>
      </c>
      <c r="E175" s="55">
        <v>6935000</v>
      </c>
      <c r="F175" s="56">
        <f t="shared" ref="F175:F206" si="5">IF(OR(D175="-",IF(E175="-",0,E175)&gt;=IF(D175="-",0,D175)),"-",IF(D175="-",0,D175)-IF(E175="-",0,E175))</f>
        <v>6669730</v>
      </c>
    </row>
    <row r="176" spans="1:6" ht="13.2" x14ac:dyDescent="0.25">
      <c r="A176" s="51" t="s">
        <v>490</v>
      </c>
      <c r="B176" s="52" t="s">
        <v>256</v>
      </c>
      <c r="C176" s="53" t="s">
        <v>491</v>
      </c>
      <c r="D176" s="54">
        <v>13604730</v>
      </c>
      <c r="E176" s="55">
        <v>6935000</v>
      </c>
      <c r="F176" s="56">
        <f t="shared" si="5"/>
        <v>6669730</v>
      </c>
    </row>
    <row r="177" spans="1:6" ht="21" x14ac:dyDescent="0.25">
      <c r="A177" s="51" t="s">
        <v>492</v>
      </c>
      <c r="B177" s="52" t="s">
        <v>256</v>
      </c>
      <c r="C177" s="53" t="s">
        <v>493</v>
      </c>
      <c r="D177" s="54">
        <v>13004730</v>
      </c>
      <c r="E177" s="55">
        <v>6935000</v>
      </c>
      <c r="F177" s="56">
        <f t="shared" si="5"/>
        <v>6069730</v>
      </c>
    </row>
    <row r="178" spans="1:6" ht="41.4" x14ac:dyDescent="0.25">
      <c r="A178" s="51" t="s">
        <v>459</v>
      </c>
      <c r="B178" s="52" t="s">
        <v>256</v>
      </c>
      <c r="C178" s="53" t="s">
        <v>494</v>
      </c>
      <c r="D178" s="54">
        <v>12504730</v>
      </c>
      <c r="E178" s="55">
        <v>6435000</v>
      </c>
      <c r="F178" s="56">
        <f t="shared" si="5"/>
        <v>6069730</v>
      </c>
    </row>
    <row r="179" spans="1:6" ht="13.2" x14ac:dyDescent="0.25">
      <c r="A179" s="51" t="s">
        <v>449</v>
      </c>
      <c r="B179" s="52" t="s">
        <v>256</v>
      </c>
      <c r="C179" s="53" t="s">
        <v>495</v>
      </c>
      <c r="D179" s="54">
        <v>500000</v>
      </c>
      <c r="E179" s="55">
        <v>500000</v>
      </c>
      <c r="F179" s="56" t="str">
        <f t="shared" si="5"/>
        <v>-</v>
      </c>
    </row>
    <row r="180" spans="1:6" ht="21" x14ac:dyDescent="0.25">
      <c r="A180" s="51" t="s">
        <v>325</v>
      </c>
      <c r="B180" s="52" t="s">
        <v>256</v>
      </c>
      <c r="C180" s="53" t="s">
        <v>496</v>
      </c>
      <c r="D180" s="54">
        <v>600000</v>
      </c>
      <c r="E180" s="55" t="s">
        <v>45</v>
      </c>
      <c r="F180" s="56">
        <f t="shared" si="5"/>
        <v>600000</v>
      </c>
    </row>
    <row r="181" spans="1:6" ht="13.2" x14ac:dyDescent="0.25">
      <c r="A181" s="51" t="s">
        <v>449</v>
      </c>
      <c r="B181" s="52" t="s">
        <v>256</v>
      </c>
      <c r="C181" s="53" t="s">
        <v>497</v>
      </c>
      <c r="D181" s="54">
        <v>600000</v>
      </c>
      <c r="E181" s="55" t="s">
        <v>45</v>
      </c>
      <c r="F181" s="56">
        <f t="shared" si="5"/>
        <v>600000</v>
      </c>
    </row>
    <row r="182" spans="1:6" ht="21" x14ac:dyDescent="0.25">
      <c r="A182" s="51" t="s">
        <v>498</v>
      </c>
      <c r="B182" s="52" t="s">
        <v>256</v>
      </c>
      <c r="C182" s="53" t="s">
        <v>499</v>
      </c>
      <c r="D182" s="54">
        <v>1028416.32</v>
      </c>
      <c r="E182" s="55">
        <v>590467.99</v>
      </c>
      <c r="F182" s="56">
        <f t="shared" si="5"/>
        <v>437948.32999999996</v>
      </c>
    </row>
    <row r="183" spans="1:6" ht="21" x14ac:dyDescent="0.25">
      <c r="A183" s="51" t="s">
        <v>500</v>
      </c>
      <c r="B183" s="52" t="s">
        <v>256</v>
      </c>
      <c r="C183" s="53" t="s">
        <v>501</v>
      </c>
      <c r="D183" s="54">
        <v>1028416.32</v>
      </c>
      <c r="E183" s="55">
        <v>590467.99</v>
      </c>
      <c r="F183" s="56">
        <f t="shared" si="5"/>
        <v>437948.32999999996</v>
      </c>
    </row>
    <row r="184" spans="1:6" ht="31.2" x14ac:dyDescent="0.25">
      <c r="A184" s="51" t="s">
        <v>502</v>
      </c>
      <c r="B184" s="52" t="s">
        <v>256</v>
      </c>
      <c r="C184" s="53" t="s">
        <v>503</v>
      </c>
      <c r="D184" s="54">
        <v>1028416.32</v>
      </c>
      <c r="E184" s="55">
        <v>590467.99</v>
      </c>
      <c r="F184" s="56">
        <f t="shared" si="5"/>
        <v>437948.32999999996</v>
      </c>
    </row>
    <row r="185" spans="1:6" ht="13.2" x14ac:dyDescent="0.25">
      <c r="A185" s="51" t="s">
        <v>504</v>
      </c>
      <c r="B185" s="52" t="s">
        <v>256</v>
      </c>
      <c r="C185" s="53" t="s">
        <v>505</v>
      </c>
      <c r="D185" s="54">
        <v>1028416.32</v>
      </c>
      <c r="E185" s="55">
        <v>590467.99</v>
      </c>
      <c r="F185" s="56">
        <f t="shared" si="5"/>
        <v>437948.32999999996</v>
      </c>
    </row>
    <row r="186" spans="1:6" ht="21" x14ac:dyDescent="0.25">
      <c r="A186" s="51" t="s">
        <v>506</v>
      </c>
      <c r="B186" s="52" t="s">
        <v>256</v>
      </c>
      <c r="C186" s="53" t="s">
        <v>507</v>
      </c>
      <c r="D186" s="54">
        <v>612720</v>
      </c>
      <c r="E186" s="55">
        <v>431552.5</v>
      </c>
      <c r="F186" s="56">
        <f t="shared" si="5"/>
        <v>181167.5</v>
      </c>
    </row>
    <row r="187" spans="1:6" ht="13.2" x14ac:dyDescent="0.25">
      <c r="A187" s="51" t="s">
        <v>261</v>
      </c>
      <c r="B187" s="52" t="s">
        <v>256</v>
      </c>
      <c r="C187" s="53" t="s">
        <v>508</v>
      </c>
      <c r="D187" s="54">
        <v>612720</v>
      </c>
      <c r="E187" s="55">
        <v>431552.5</v>
      </c>
      <c r="F187" s="56">
        <f t="shared" si="5"/>
        <v>181167.5</v>
      </c>
    </row>
    <row r="188" spans="1:6" ht="31.2" x14ac:dyDescent="0.25">
      <c r="A188" s="51" t="s">
        <v>509</v>
      </c>
      <c r="B188" s="52" t="s">
        <v>256</v>
      </c>
      <c r="C188" s="53" t="s">
        <v>510</v>
      </c>
      <c r="D188" s="54">
        <v>612720</v>
      </c>
      <c r="E188" s="55">
        <v>431552.5</v>
      </c>
      <c r="F188" s="56">
        <f t="shared" si="5"/>
        <v>181167.5</v>
      </c>
    </row>
    <row r="189" spans="1:6" ht="13.2" x14ac:dyDescent="0.25">
      <c r="A189" s="51" t="s">
        <v>511</v>
      </c>
      <c r="B189" s="52" t="s">
        <v>256</v>
      </c>
      <c r="C189" s="53" t="s">
        <v>512</v>
      </c>
      <c r="D189" s="54">
        <v>570720</v>
      </c>
      <c r="E189" s="55">
        <v>423052.5</v>
      </c>
      <c r="F189" s="56">
        <f t="shared" si="5"/>
        <v>147667.5</v>
      </c>
    </row>
    <row r="190" spans="1:6" ht="31.2" x14ac:dyDescent="0.25">
      <c r="A190" s="51" t="s">
        <v>269</v>
      </c>
      <c r="B190" s="52" t="s">
        <v>256</v>
      </c>
      <c r="C190" s="53" t="s">
        <v>513</v>
      </c>
      <c r="D190" s="54">
        <v>7437.5</v>
      </c>
      <c r="E190" s="55" t="s">
        <v>45</v>
      </c>
      <c r="F190" s="56">
        <f t="shared" si="5"/>
        <v>7437.5</v>
      </c>
    </row>
    <row r="191" spans="1:6" ht="21" x14ac:dyDescent="0.25">
      <c r="A191" s="51" t="s">
        <v>278</v>
      </c>
      <c r="B191" s="52" t="s">
        <v>256</v>
      </c>
      <c r="C191" s="53" t="s">
        <v>514</v>
      </c>
      <c r="D191" s="54">
        <v>3000</v>
      </c>
      <c r="E191" s="55">
        <v>2200</v>
      </c>
      <c r="F191" s="56">
        <f t="shared" si="5"/>
        <v>800</v>
      </c>
    </row>
    <row r="192" spans="1:6" ht="13.2" x14ac:dyDescent="0.25">
      <c r="A192" s="51" t="s">
        <v>282</v>
      </c>
      <c r="B192" s="52" t="s">
        <v>256</v>
      </c>
      <c r="C192" s="53" t="s">
        <v>515</v>
      </c>
      <c r="D192" s="54">
        <v>2562.5</v>
      </c>
      <c r="E192" s="55">
        <v>2562.5</v>
      </c>
      <c r="F192" s="56" t="str">
        <f t="shared" si="5"/>
        <v>-</v>
      </c>
    </row>
    <row r="193" spans="1:6" ht="13.2" x14ac:dyDescent="0.25">
      <c r="A193" s="51" t="s">
        <v>236</v>
      </c>
      <c r="B193" s="52" t="s">
        <v>256</v>
      </c>
      <c r="C193" s="53" t="s">
        <v>516</v>
      </c>
      <c r="D193" s="54">
        <v>557720</v>
      </c>
      <c r="E193" s="55">
        <v>418290</v>
      </c>
      <c r="F193" s="56">
        <f t="shared" si="5"/>
        <v>139430</v>
      </c>
    </row>
    <row r="194" spans="1:6" ht="31.2" x14ac:dyDescent="0.25">
      <c r="A194" s="51" t="s">
        <v>287</v>
      </c>
      <c r="B194" s="52" t="s">
        <v>256</v>
      </c>
      <c r="C194" s="53" t="s">
        <v>517</v>
      </c>
      <c r="D194" s="54">
        <v>42000</v>
      </c>
      <c r="E194" s="55">
        <v>8500</v>
      </c>
      <c r="F194" s="56">
        <f t="shared" si="5"/>
        <v>33500</v>
      </c>
    </row>
    <row r="195" spans="1:6" ht="21" x14ac:dyDescent="0.25">
      <c r="A195" s="51" t="s">
        <v>518</v>
      </c>
      <c r="B195" s="52" t="s">
        <v>256</v>
      </c>
      <c r="C195" s="53" t="s">
        <v>519</v>
      </c>
      <c r="D195" s="54">
        <v>42000</v>
      </c>
      <c r="E195" s="55">
        <v>8500</v>
      </c>
      <c r="F195" s="56">
        <f t="shared" si="5"/>
        <v>33500</v>
      </c>
    </row>
    <row r="196" spans="1:6" ht="9" customHeight="1" x14ac:dyDescent="0.25">
      <c r="A196" s="64"/>
      <c r="B196" s="65"/>
      <c r="C196" s="66"/>
      <c r="D196" s="67"/>
      <c r="E196" s="65"/>
      <c r="F196" s="65"/>
    </row>
    <row r="197" spans="1:6" ht="13.5" customHeight="1" x14ac:dyDescent="0.25">
      <c r="A197" s="68" t="s">
        <v>520</v>
      </c>
      <c r="B197" s="69" t="s">
        <v>521</v>
      </c>
      <c r="C197" s="70" t="s">
        <v>257</v>
      </c>
      <c r="D197" s="71">
        <v>-84266.12</v>
      </c>
      <c r="E197" s="71">
        <v>31580051.699999999</v>
      </c>
      <c r="F197" s="72" t="s">
        <v>522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showGridLines="0" workbookViewId="0">
      <selection activeCell="A48" sqref="A48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97" t="s">
        <v>523</v>
      </c>
      <c r="B1" s="97"/>
      <c r="C1" s="97"/>
      <c r="D1" s="97"/>
      <c r="E1" s="97"/>
      <c r="F1" s="97"/>
    </row>
    <row r="2" spans="1:6" ht="13.2" customHeight="1" x14ac:dyDescent="0.25">
      <c r="A2" s="74" t="s">
        <v>524</v>
      </c>
      <c r="B2" s="74"/>
      <c r="C2" s="74"/>
      <c r="D2" s="74"/>
      <c r="E2" s="74"/>
      <c r="F2" s="74"/>
    </row>
    <row r="3" spans="1:6" ht="9" customHeight="1" thickBot="1" x14ac:dyDescent="0.3">
      <c r="A3" s="5"/>
      <c r="B3" s="73"/>
      <c r="C3" s="43"/>
      <c r="D3" s="9"/>
      <c r="E3" s="9"/>
      <c r="F3" s="43"/>
    </row>
    <row r="4" spans="1:6" ht="28.2" customHeight="1" x14ac:dyDescent="0.25">
      <c r="A4" s="98" t="s">
        <v>20</v>
      </c>
      <c r="B4" s="99" t="s">
        <v>21</v>
      </c>
      <c r="C4" s="100" t="s">
        <v>525</v>
      </c>
      <c r="D4" s="101" t="s">
        <v>23</v>
      </c>
      <c r="E4" s="101" t="s">
        <v>24</v>
      </c>
      <c r="F4" s="102" t="s">
        <v>25</v>
      </c>
    </row>
    <row r="5" spans="1:6" ht="3.6" customHeight="1" x14ac:dyDescent="0.25">
      <c r="A5" s="103"/>
      <c r="B5" s="104"/>
      <c r="C5" s="105"/>
      <c r="D5" s="106"/>
      <c r="E5" s="106"/>
      <c r="F5" s="107"/>
    </row>
    <row r="6" spans="1:6" ht="10.8" customHeight="1" thickBot="1" x14ac:dyDescent="0.3">
      <c r="A6" s="108">
        <v>1</v>
      </c>
      <c r="B6" s="109">
        <v>2</v>
      </c>
      <c r="C6" s="110">
        <v>3</v>
      </c>
      <c r="D6" s="111" t="s">
        <v>26</v>
      </c>
      <c r="E6" s="112" t="s">
        <v>27</v>
      </c>
      <c r="F6" s="113" t="s">
        <v>28</v>
      </c>
    </row>
    <row r="7" spans="1:6" ht="13.8" customHeight="1" x14ac:dyDescent="0.25">
      <c r="A7" s="114" t="s">
        <v>526</v>
      </c>
      <c r="B7" s="115" t="s">
        <v>527</v>
      </c>
      <c r="C7" s="116" t="s">
        <v>560</v>
      </c>
      <c r="D7" s="117">
        <v>84266.12</v>
      </c>
      <c r="E7" s="117">
        <v>-31580051.699999999</v>
      </c>
      <c r="F7" s="117" t="s">
        <v>45</v>
      </c>
    </row>
    <row r="8" spans="1:6" ht="16.8" customHeight="1" x14ac:dyDescent="0.25">
      <c r="A8" s="118" t="s">
        <v>32</v>
      </c>
      <c r="B8" s="119"/>
      <c r="C8" s="120"/>
      <c r="D8" s="121"/>
      <c r="E8" s="122"/>
      <c r="F8" s="123">
        <f t="shared" ref="F8:F9" si="0">SUM(D8-E8)</f>
        <v>0</v>
      </c>
    </row>
    <row r="9" spans="1:6" ht="12" customHeight="1" x14ac:dyDescent="0.25">
      <c r="A9" s="114" t="s">
        <v>528</v>
      </c>
      <c r="B9" s="124" t="s">
        <v>529</v>
      </c>
      <c r="C9" s="125" t="s">
        <v>561</v>
      </c>
      <c r="D9" s="126">
        <v>-4683787.2699999996</v>
      </c>
      <c r="E9" s="126">
        <v>2500000</v>
      </c>
      <c r="F9" s="127">
        <f t="shared" si="0"/>
        <v>-7183787.2699999996</v>
      </c>
    </row>
    <row r="10" spans="1:6" ht="18" customHeight="1" x14ac:dyDescent="0.25">
      <c r="A10" s="118" t="s">
        <v>530</v>
      </c>
      <c r="B10" s="119"/>
      <c r="C10" s="120"/>
      <c r="D10" s="121"/>
      <c r="E10" s="121"/>
      <c r="F10" s="121"/>
    </row>
    <row r="11" spans="1:6" ht="24" customHeight="1" x14ac:dyDescent="0.25">
      <c r="A11" s="128" t="s">
        <v>562</v>
      </c>
      <c r="B11" s="115" t="s">
        <v>529</v>
      </c>
      <c r="C11" s="116" t="s">
        <v>563</v>
      </c>
      <c r="D11" s="129">
        <v>-6849501.2699999996</v>
      </c>
      <c r="E11" s="117">
        <v>0</v>
      </c>
      <c r="F11" s="130">
        <f t="shared" ref="F11:F14" si="1">SUM(D11-E11)</f>
        <v>-6849501.2699999996</v>
      </c>
    </row>
    <row r="12" spans="1:6" ht="21" x14ac:dyDescent="0.25">
      <c r="A12" s="131" t="s">
        <v>564</v>
      </c>
      <c r="B12" s="115" t="s">
        <v>529</v>
      </c>
      <c r="C12" s="116" t="s">
        <v>565</v>
      </c>
      <c r="D12" s="117">
        <v>-6849501.2699999996</v>
      </c>
      <c r="E12" s="117"/>
      <c r="F12" s="132">
        <f t="shared" si="1"/>
        <v>-6849501.2699999996</v>
      </c>
    </row>
    <row r="13" spans="1:6" ht="21" x14ac:dyDescent="0.25">
      <c r="A13" s="131" t="s">
        <v>531</v>
      </c>
      <c r="B13" s="115" t="s">
        <v>529</v>
      </c>
      <c r="C13" s="116" t="s">
        <v>566</v>
      </c>
      <c r="D13" s="117">
        <v>-6849501.2699999996</v>
      </c>
      <c r="E13" s="117"/>
      <c r="F13" s="132">
        <f t="shared" si="1"/>
        <v>-6849501.2699999996</v>
      </c>
    </row>
    <row r="14" spans="1:6" ht="21" x14ac:dyDescent="0.25">
      <c r="A14" s="131" t="s">
        <v>567</v>
      </c>
      <c r="B14" s="115" t="s">
        <v>529</v>
      </c>
      <c r="C14" s="116" t="s">
        <v>568</v>
      </c>
      <c r="D14" s="117">
        <v>-3534286</v>
      </c>
      <c r="E14" s="117"/>
      <c r="F14" s="132">
        <f t="shared" si="1"/>
        <v>-3534286</v>
      </c>
    </row>
    <row r="15" spans="1:6" ht="31.2" x14ac:dyDescent="0.25">
      <c r="A15" s="131" t="s">
        <v>569</v>
      </c>
      <c r="B15" s="115" t="s">
        <v>529</v>
      </c>
      <c r="C15" s="116" t="s">
        <v>570</v>
      </c>
      <c r="D15" s="117">
        <v>-3534286</v>
      </c>
      <c r="E15" s="117">
        <v>0</v>
      </c>
      <c r="F15" s="132">
        <f>SUM(D16-E16)</f>
        <v>-3534286</v>
      </c>
    </row>
    <row r="16" spans="1:6" ht="31.2" x14ac:dyDescent="0.25">
      <c r="A16" s="131" t="s">
        <v>571</v>
      </c>
      <c r="B16" s="115" t="s">
        <v>529</v>
      </c>
      <c r="C16" s="116" t="s">
        <v>572</v>
      </c>
      <c r="D16" s="117">
        <v>-3534286</v>
      </c>
      <c r="E16" s="117"/>
      <c r="F16" s="132">
        <f>SUM(D17-E17)</f>
        <v>-3534286</v>
      </c>
    </row>
    <row r="17" spans="1:6" ht="31.2" x14ac:dyDescent="0.25">
      <c r="A17" s="131" t="s">
        <v>532</v>
      </c>
      <c r="B17" s="115" t="s">
        <v>529</v>
      </c>
      <c r="C17" s="116" t="s">
        <v>573</v>
      </c>
      <c r="D17" s="117">
        <v>-3534286</v>
      </c>
      <c r="E17" s="117"/>
      <c r="F17" s="132">
        <f>SUM(D17-E17)</f>
        <v>-3534286</v>
      </c>
    </row>
    <row r="18" spans="1:6" ht="21" x14ac:dyDescent="0.25">
      <c r="A18" s="131" t="s">
        <v>574</v>
      </c>
      <c r="B18" s="115" t="s">
        <v>529</v>
      </c>
      <c r="C18" s="116" t="s">
        <v>575</v>
      </c>
      <c r="D18" s="117">
        <v>5700000</v>
      </c>
      <c r="E18" s="117">
        <v>2500000</v>
      </c>
      <c r="F18" s="132">
        <f>SUM(D18)-E18</f>
        <v>3200000</v>
      </c>
    </row>
    <row r="19" spans="1:6" ht="13.2" x14ac:dyDescent="0.25">
      <c r="A19" s="131" t="s">
        <v>576</v>
      </c>
      <c r="B19" s="115" t="s">
        <v>529</v>
      </c>
      <c r="C19" s="116" t="s">
        <v>577</v>
      </c>
      <c r="D19" s="117">
        <v>-5251900</v>
      </c>
      <c r="E19" s="117"/>
      <c r="F19" s="132">
        <f>SUM(D19-E19)</f>
        <v>-5251900</v>
      </c>
    </row>
    <row r="20" spans="1:6" ht="21" x14ac:dyDescent="0.25">
      <c r="A20" s="131" t="s">
        <v>578</v>
      </c>
      <c r="B20" s="115" t="s">
        <v>529</v>
      </c>
      <c r="C20" s="116" t="s">
        <v>579</v>
      </c>
      <c r="D20" s="117">
        <v>-5251900</v>
      </c>
      <c r="E20" s="117"/>
      <c r="F20" s="132">
        <f t="shared" ref="F20:F22" si="2">SUM(D20-E20)</f>
        <v>-5251900</v>
      </c>
    </row>
    <row r="21" spans="1:6" ht="61.8" x14ac:dyDescent="0.25">
      <c r="A21" s="133" t="s">
        <v>580</v>
      </c>
      <c r="B21" s="115" t="s">
        <v>529</v>
      </c>
      <c r="C21" s="116" t="s">
        <v>581</v>
      </c>
      <c r="D21" s="117">
        <v>-5251900</v>
      </c>
      <c r="E21" s="117"/>
      <c r="F21" s="132">
        <f t="shared" si="2"/>
        <v>-5251900</v>
      </c>
    </row>
    <row r="22" spans="1:6" ht="61.8" x14ac:dyDescent="0.25">
      <c r="A22" s="133" t="s">
        <v>533</v>
      </c>
      <c r="B22" s="115" t="s">
        <v>529</v>
      </c>
      <c r="C22" s="116" t="s">
        <v>582</v>
      </c>
      <c r="D22" s="117">
        <v>-5251900</v>
      </c>
      <c r="E22" s="117"/>
      <c r="F22" s="132">
        <f t="shared" si="2"/>
        <v>-5251900</v>
      </c>
    </row>
    <row r="23" spans="1:6" ht="21" x14ac:dyDescent="0.25">
      <c r="A23" s="131" t="s">
        <v>583</v>
      </c>
      <c r="B23" s="115" t="s">
        <v>529</v>
      </c>
      <c r="C23" s="116" t="s">
        <v>584</v>
      </c>
      <c r="D23" s="117">
        <v>10951900</v>
      </c>
      <c r="E23" s="117">
        <v>2500000</v>
      </c>
      <c r="F23" s="132">
        <f>SUM(D23)-E23</f>
        <v>8451900</v>
      </c>
    </row>
    <row r="24" spans="1:6" ht="21" x14ac:dyDescent="0.25">
      <c r="A24" s="131" t="s">
        <v>585</v>
      </c>
      <c r="B24" s="115" t="s">
        <v>529</v>
      </c>
      <c r="C24" s="116" t="s">
        <v>586</v>
      </c>
      <c r="D24" s="117">
        <v>10951900</v>
      </c>
      <c r="E24" s="117">
        <v>2500000</v>
      </c>
      <c r="F24" s="132">
        <f>SUM(D24)-E24</f>
        <v>8451900</v>
      </c>
    </row>
    <row r="25" spans="1:6" ht="31.2" x14ac:dyDescent="0.25">
      <c r="A25" s="131" t="s">
        <v>534</v>
      </c>
      <c r="B25" s="115" t="s">
        <v>529</v>
      </c>
      <c r="C25" s="116" t="s">
        <v>587</v>
      </c>
      <c r="D25" s="117">
        <v>10951900</v>
      </c>
      <c r="E25" s="117">
        <v>2500000</v>
      </c>
      <c r="F25" s="132">
        <f>SUM(D25)-E25</f>
        <v>8451900</v>
      </c>
    </row>
    <row r="26" spans="1:6" ht="13.2" x14ac:dyDescent="0.25">
      <c r="A26" s="134" t="s">
        <v>535</v>
      </c>
      <c r="B26" s="135" t="s">
        <v>536</v>
      </c>
      <c r="C26" s="136" t="s">
        <v>561</v>
      </c>
      <c r="D26" s="123"/>
      <c r="E26" s="123">
        <v>-34080051.700000003</v>
      </c>
      <c r="F26" s="137"/>
    </row>
    <row r="27" spans="1:6" ht="21" x14ac:dyDescent="0.25">
      <c r="A27" s="134" t="s">
        <v>537</v>
      </c>
      <c r="B27" s="135" t="s">
        <v>536</v>
      </c>
      <c r="C27" s="136" t="s">
        <v>588</v>
      </c>
      <c r="D27" s="123"/>
      <c r="E27" s="123">
        <v>-34080051.700000003</v>
      </c>
      <c r="F27" s="137"/>
    </row>
    <row r="28" spans="1:6" ht="12.75" customHeight="1" x14ac:dyDescent="0.25">
      <c r="A28" s="134" t="s">
        <v>589</v>
      </c>
      <c r="B28" s="135" t="s">
        <v>538</v>
      </c>
      <c r="C28" s="136" t="s">
        <v>590</v>
      </c>
      <c r="D28" s="123">
        <v>-220415181.91</v>
      </c>
      <c r="E28" s="123">
        <v>-134582211.99000001</v>
      </c>
      <c r="F28" s="137" t="s">
        <v>522</v>
      </c>
    </row>
    <row r="29" spans="1:6" ht="12.75" customHeight="1" x14ac:dyDescent="0.25">
      <c r="A29" s="134" t="s">
        <v>591</v>
      </c>
      <c r="B29" s="135" t="s">
        <v>538</v>
      </c>
      <c r="C29" s="136" t="s">
        <v>592</v>
      </c>
      <c r="D29" s="123">
        <v>-220415181.91</v>
      </c>
      <c r="E29" s="123">
        <v>-134582211.99000001</v>
      </c>
      <c r="F29" s="137" t="s">
        <v>522</v>
      </c>
    </row>
    <row r="30" spans="1:6" ht="12.75" customHeight="1" x14ac:dyDescent="0.25">
      <c r="A30" s="134" t="s">
        <v>593</v>
      </c>
      <c r="B30" s="135" t="s">
        <v>538</v>
      </c>
      <c r="C30" s="136" t="s">
        <v>594</v>
      </c>
      <c r="D30" s="123">
        <v>-220415181.91</v>
      </c>
      <c r="E30" s="123">
        <v>-134582211.99000001</v>
      </c>
      <c r="F30" s="137" t="s">
        <v>522</v>
      </c>
    </row>
    <row r="31" spans="1:6" ht="25.2" customHeight="1" x14ac:dyDescent="0.25">
      <c r="A31" s="134" t="s">
        <v>539</v>
      </c>
      <c r="B31" s="135" t="s">
        <v>538</v>
      </c>
      <c r="C31" s="136" t="s">
        <v>595</v>
      </c>
      <c r="D31" s="123">
        <v>-220415181.91</v>
      </c>
      <c r="E31" s="123">
        <v>-134582211.99000001</v>
      </c>
      <c r="F31" s="137" t="s">
        <v>522</v>
      </c>
    </row>
    <row r="32" spans="1:6" ht="12.75" customHeight="1" x14ac:dyDescent="0.25">
      <c r="A32" s="134" t="s">
        <v>596</v>
      </c>
      <c r="B32" s="135" t="s">
        <v>540</v>
      </c>
      <c r="C32" s="136" t="s">
        <v>597</v>
      </c>
      <c r="D32" s="123">
        <v>225183235.30000001</v>
      </c>
      <c r="E32" s="123">
        <v>100502160.29000001</v>
      </c>
      <c r="F32" s="137" t="s">
        <v>522</v>
      </c>
    </row>
    <row r="33" spans="1:6" ht="12.75" customHeight="1" x14ac:dyDescent="0.25">
      <c r="A33" s="134" t="s">
        <v>598</v>
      </c>
      <c r="B33" s="135" t="s">
        <v>540</v>
      </c>
      <c r="C33" s="136" t="s">
        <v>599</v>
      </c>
      <c r="D33" s="123">
        <v>225183235.30000001</v>
      </c>
      <c r="E33" s="123">
        <v>100502160.29000001</v>
      </c>
      <c r="F33" s="137" t="s">
        <v>522</v>
      </c>
    </row>
    <row r="34" spans="1:6" ht="12.75" customHeight="1" x14ac:dyDescent="0.25">
      <c r="A34" s="134" t="s">
        <v>600</v>
      </c>
      <c r="B34" s="135" t="s">
        <v>540</v>
      </c>
      <c r="C34" s="136" t="s">
        <v>601</v>
      </c>
      <c r="D34" s="123">
        <v>225183235.30000001</v>
      </c>
      <c r="E34" s="123">
        <v>100502160.29000001</v>
      </c>
      <c r="F34" s="137" t="s">
        <v>522</v>
      </c>
    </row>
    <row r="35" spans="1:6" ht="27" customHeight="1" thickBot="1" x14ac:dyDescent="0.3">
      <c r="A35" s="138" t="s">
        <v>541</v>
      </c>
      <c r="B35" s="139" t="s">
        <v>540</v>
      </c>
      <c r="C35" s="140" t="s">
        <v>602</v>
      </c>
      <c r="D35" s="123">
        <v>225183235.30000001</v>
      </c>
      <c r="E35" s="123">
        <v>100502160.29000001</v>
      </c>
      <c r="F35" s="141" t="s">
        <v>522</v>
      </c>
    </row>
    <row r="36" spans="1:6" ht="12.75" customHeight="1" x14ac:dyDescent="0.25">
      <c r="A36" s="142"/>
      <c r="B36" s="143"/>
      <c r="C36" s="142"/>
      <c r="D36" s="144"/>
      <c r="E36" s="144"/>
      <c r="F36" s="145"/>
    </row>
    <row r="37" spans="1:6" ht="12.75" customHeight="1" x14ac:dyDescent="0.25">
      <c r="C37" s="145"/>
    </row>
    <row r="38" spans="1:6" ht="12.75" customHeight="1" x14ac:dyDescent="0.25">
      <c r="A38" t="s">
        <v>607</v>
      </c>
      <c r="C38" s="146"/>
      <c r="D38" s="147" t="s">
        <v>608</v>
      </c>
    </row>
    <row r="39" spans="1:6" ht="12.75" customHeight="1" x14ac:dyDescent="0.25">
      <c r="C39" s="145"/>
    </row>
    <row r="41" spans="1:6" ht="12.75" customHeight="1" x14ac:dyDescent="0.25">
      <c r="A41" t="s">
        <v>603</v>
      </c>
      <c r="C41" s="146"/>
      <c r="D41" s="147" t="s">
        <v>604</v>
      </c>
    </row>
    <row r="42" spans="1:6" ht="12.75" customHeight="1" x14ac:dyDescent="0.25">
      <c r="C42" s="145"/>
      <c r="D42" s="147"/>
    </row>
    <row r="43" spans="1:6" ht="12.75" customHeight="1" x14ac:dyDescent="0.25">
      <c r="A43" s="148" t="s">
        <v>609</v>
      </c>
      <c r="C43" s="145"/>
      <c r="D43" s="147"/>
    </row>
  </sheetData>
  <mergeCells count="2">
    <mergeCell ref="A2:F2"/>
    <mergeCell ref="A1:F1"/>
  </mergeCells>
  <conditionalFormatting sqref="E101:F101">
    <cfRule type="cellIs" priority="52" stopIfTrue="1" operator="equal">
      <formula>0</formula>
    </cfRule>
  </conditionalFormatting>
  <conditionalFormatting sqref="E20:E22 E12:F12 E14:F18 E7:F7 E11 E13 E9 F8:F9">
    <cfRule type="cellIs" dxfId="47" priority="4" stopIfTrue="1" operator="equal">
      <formula>0</formula>
    </cfRule>
  </conditionalFormatting>
  <conditionalFormatting sqref="E24">
    <cfRule type="cellIs" dxfId="46" priority="3" stopIfTrue="1" operator="equal">
      <formula>0</formula>
    </cfRule>
  </conditionalFormatting>
  <conditionalFormatting sqref="E25">
    <cfRule type="cellIs" dxfId="45" priority="2" stopIfTrue="1" operator="equal">
      <formula>0</formula>
    </cfRule>
  </conditionalFormatting>
  <conditionalFormatting sqref="E25">
    <cfRule type="cellIs" dxfId="44" priority="1" stopIfTrue="1" operator="equal">
      <formula>0</formula>
    </cfRule>
  </conditionalFormatting>
  <conditionalFormatting sqref="E19:F19">
    <cfRule type="cellIs" dxfId="43" priority="48" stopIfTrue="1" operator="equal">
      <formula>0</formula>
    </cfRule>
  </conditionalFormatting>
  <conditionalFormatting sqref="E20:F20">
    <cfRule type="cellIs" dxfId="42" priority="47" stopIfTrue="1" operator="equal">
      <formula>0</formula>
    </cfRule>
  </conditionalFormatting>
  <conditionalFormatting sqref="E21:F21">
    <cfRule type="cellIs" dxfId="41" priority="46" stopIfTrue="1" operator="equal">
      <formula>0</formula>
    </cfRule>
  </conditionalFormatting>
  <conditionalFormatting sqref="E22:F22">
    <cfRule type="cellIs" dxfId="40" priority="45" stopIfTrue="1" operator="equal">
      <formula>0</formula>
    </cfRule>
  </conditionalFormatting>
  <conditionalFormatting sqref="E23:F23 E24:E25">
    <cfRule type="cellIs" dxfId="39" priority="44" stopIfTrue="1" operator="equal">
      <formula>0</formula>
    </cfRule>
  </conditionalFormatting>
  <conditionalFormatting sqref="E19:F19">
    <cfRule type="cellIs" dxfId="38" priority="43" stopIfTrue="1" operator="equal">
      <formula>0</formula>
    </cfRule>
  </conditionalFormatting>
  <conditionalFormatting sqref="E20:F20">
    <cfRule type="cellIs" dxfId="37" priority="42" stopIfTrue="1" operator="equal">
      <formula>0</formula>
    </cfRule>
  </conditionalFormatting>
  <conditionalFormatting sqref="E21:F21">
    <cfRule type="cellIs" dxfId="36" priority="41" stopIfTrue="1" operator="equal">
      <formula>0</formula>
    </cfRule>
  </conditionalFormatting>
  <conditionalFormatting sqref="E22:F22">
    <cfRule type="cellIs" dxfId="35" priority="40" stopIfTrue="1" operator="equal">
      <formula>0</formula>
    </cfRule>
  </conditionalFormatting>
  <conditionalFormatting sqref="E23:F23 E24:E25">
    <cfRule type="cellIs" dxfId="34" priority="39" stopIfTrue="1" operator="equal">
      <formula>0</formula>
    </cfRule>
  </conditionalFormatting>
  <conditionalFormatting sqref="E19:F19">
    <cfRule type="cellIs" dxfId="33" priority="38" stopIfTrue="1" operator="equal">
      <formula>0</formula>
    </cfRule>
  </conditionalFormatting>
  <conditionalFormatting sqref="E20:F20">
    <cfRule type="cellIs" dxfId="32" priority="37" stopIfTrue="1" operator="equal">
      <formula>0</formula>
    </cfRule>
  </conditionalFormatting>
  <conditionalFormatting sqref="E21:F21">
    <cfRule type="cellIs" dxfId="31" priority="36" stopIfTrue="1" operator="equal">
      <formula>0</formula>
    </cfRule>
  </conditionalFormatting>
  <conditionalFormatting sqref="E22:F22">
    <cfRule type="cellIs" dxfId="30" priority="35" stopIfTrue="1" operator="equal">
      <formula>0</formula>
    </cfRule>
  </conditionalFormatting>
  <conditionalFormatting sqref="E23:F23 E24:E25">
    <cfRule type="cellIs" dxfId="29" priority="34" stopIfTrue="1" operator="equal">
      <formula>0</formula>
    </cfRule>
  </conditionalFormatting>
  <conditionalFormatting sqref="E19:F19">
    <cfRule type="cellIs" dxfId="28" priority="33" stopIfTrue="1" operator="equal">
      <formula>0</formula>
    </cfRule>
  </conditionalFormatting>
  <conditionalFormatting sqref="E20:F20">
    <cfRule type="cellIs" dxfId="27" priority="32" stopIfTrue="1" operator="equal">
      <formula>0</formula>
    </cfRule>
  </conditionalFormatting>
  <conditionalFormatting sqref="E21:F21">
    <cfRule type="cellIs" dxfId="26" priority="31" stopIfTrue="1" operator="equal">
      <formula>0</formula>
    </cfRule>
  </conditionalFormatting>
  <conditionalFormatting sqref="E22:F22">
    <cfRule type="cellIs" dxfId="25" priority="30" stopIfTrue="1" operator="equal">
      <formula>0</formula>
    </cfRule>
  </conditionalFormatting>
  <conditionalFormatting sqref="E23:F23 E24:E25">
    <cfRule type="cellIs" dxfId="24" priority="29" stopIfTrue="1" operator="equal">
      <formula>0</formula>
    </cfRule>
  </conditionalFormatting>
  <conditionalFormatting sqref="E19:F19">
    <cfRule type="cellIs" dxfId="23" priority="28" stopIfTrue="1" operator="equal">
      <formula>0</formula>
    </cfRule>
  </conditionalFormatting>
  <conditionalFormatting sqref="E20:F20">
    <cfRule type="cellIs" dxfId="22" priority="27" stopIfTrue="1" operator="equal">
      <formula>0</formula>
    </cfRule>
  </conditionalFormatting>
  <conditionalFormatting sqref="E21:F21">
    <cfRule type="cellIs" dxfId="21" priority="26" stopIfTrue="1" operator="equal">
      <formula>0</formula>
    </cfRule>
  </conditionalFormatting>
  <conditionalFormatting sqref="E22:F22">
    <cfRule type="cellIs" dxfId="20" priority="25" stopIfTrue="1" operator="equal">
      <formula>0</formula>
    </cfRule>
  </conditionalFormatting>
  <conditionalFormatting sqref="E23:F23 E24:E25">
    <cfRule type="cellIs" dxfId="19" priority="24" stopIfTrue="1" operator="equal">
      <formula>0</formula>
    </cfRule>
  </conditionalFormatting>
  <conditionalFormatting sqref="E19:F19">
    <cfRule type="cellIs" dxfId="18" priority="23" stopIfTrue="1" operator="equal">
      <formula>0</formula>
    </cfRule>
  </conditionalFormatting>
  <conditionalFormatting sqref="E20:F20">
    <cfRule type="cellIs" dxfId="17" priority="22" stopIfTrue="1" operator="equal">
      <formula>0</formula>
    </cfRule>
  </conditionalFormatting>
  <conditionalFormatting sqref="E21:F21">
    <cfRule type="cellIs" dxfId="16" priority="21" stopIfTrue="1" operator="equal">
      <formula>0</formula>
    </cfRule>
  </conditionalFormatting>
  <conditionalFormatting sqref="E22:F22">
    <cfRule type="cellIs" dxfId="15" priority="20" stopIfTrue="1" operator="equal">
      <formula>0</formula>
    </cfRule>
  </conditionalFormatting>
  <conditionalFormatting sqref="E23:F23 E24:E25">
    <cfRule type="cellIs" dxfId="14" priority="19" stopIfTrue="1" operator="equal">
      <formula>0</formula>
    </cfRule>
  </conditionalFormatting>
  <conditionalFormatting sqref="E19:F19">
    <cfRule type="cellIs" dxfId="13" priority="18" stopIfTrue="1" operator="equal">
      <formula>0</formula>
    </cfRule>
  </conditionalFormatting>
  <conditionalFormatting sqref="E20:F20">
    <cfRule type="cellIs" dxfId="12" priority="17" stopIfTrue="1" operator="equal">
      <formula>0</formula>
    </cfRule>
  </conditionalFormatting>
  <conditionalFormatting sqref="E21:F21">
    <cfRule type="cellIs" dxfId="11" priority="16" stopIfTrue="1" operator="equal">
      <formula>0</formula>
    </cfRule>
  </conditionalFormatting>
  <conditionalFormatting sqref="E22:F22">
    <cfRule type="cellIs" dxfId="10" priority="15" stopIfTrue="1" operator="equal">
      <formula>0</formula>
    </cfRule>
  </conditionalFormatting>
  <conditionalFormatting sqref="E23:F23 E24:E25">
    <cfRule type="cellIs" dxfId="9" priority="14" stopIfTrue="1" operator="equal">
      <formula>0</formula>
    </cfRule>
  </conditionalFormatting>
  <conditionalFormatting sqref="F26:F35 E23:E35">
    <cfRule type="cellIs" dxfId="8" priority="13" stopIfTrue="1" operator="equal">
      <formula>0</formula>
    </cfRule>
  </conditionalFormatting>
  <conditionalFormatting sqref="E21:E22">
    <cfRule type="cellIs" dxfId="7" priority="12" stopIfTrue="1" operator="equal">
      <formula>0</formula>
    </cfRule>
  </conditionalFormatting>
  <conditionalFormatting sqref="E20">
    <cfRule type="cellIs" dxfId="6" priority="11" stopIfTrue="1" operator="equal">
      <formula>0</formula>
    </cfRule>
  </conditionalFormatting>
  <conditionalFormatting sqref="E25">
    <cfRule type="cellIs" dxfId="5" priority="10" stopIfTrue="1" operator="equal">
      <formula>0</formula>
    </cfRule>
  </conditionalFormatting>
  <conditionalFormatting sqref="E24">
    <cfRule type="cellIs" dxfId="4" priority="9" stopIfTrue="1" operator="equal">
      <formula>0</formula>
    </cfRule>
  </conditionalFormatting>
  <conditionalFormatting sqref="E23:E25">
    <cfRule type="cellIs" dxfId="3" priority="8" stopIfTrue="1" operator="equal">
      <formula>0</formula>
    </cfRule>
  </conditionalFormatting>
  <conditionalFormatting sqref="E19">
    <cfRule type="cellIs" dxfId="2" priority="7" stopIfTrue="1" operator="equal">
      <formula>0</formula>
    </cfRule>
  </conditionalFormatting>
  <conditionalFormatting sqref="E24:E25">
    <cfRule type="cellIs" dxfId="1" priority="6" stopIfTrue="1" operator="equal">
      <formula>0</formula>
    </cfRule>
  </conditionalFormatting>
  <conditionalFormatting sqref="E24:E25">
    <cfRule type="cellIs" dxfId="0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542</v>
      </c>
      <c r="B1" t="s">
        <v>543</v>
      </c>
    </row>
    <row r="2" spans="1:2" x14ac:dyDescent="0.25">
      <c r="A2" t="s">
        <v>544</v>
      </c>
      <c r="B2" t="s">
        <v>545</v>
      </c>
    </row>
    <row r="3" spans="1:2" x14ac:dyDescent="0.25">
      <c r="A3" t="s">
        <v>546</v>
      </c>
      <c r="B3" t="s">
        <v>5</v>
      </c>
    </row>
    <row r="4" spans="1:2" x14ac:dyDescent="0.25">
      <c r="A4" t="s">
        <v>547</v>
      </c>
      <c r="B4" t="s">
        <v>548</v>
      </c>
    </row>
    <row r="5" spans="1:2" x14ac:dyDescent="0.25">
      <c r="A5" t="s">
        <v>549</v>
      </c>
      <c r="B5" t="s">
        <v>550</v>
      </c>
    </row>
    <row r="6" spans="1:2" x14ac:dyDescent="0.25">
      <c r="A6" t="s">
        <v>551</v>
      </c>
      <c r="B6" t="s">
        <v>543</v>
      </c>
    </row>
    <row r="7" spans="1:2" x14ac:dyDescent="0.25">
      <c r="A7" t="s">
        <v>552</v>
      </c>
      <c r="B7" t="s">
        <v>553</v>
      </c>
    </row>
    <row r="8" spans="1:2" x14ac:dyDescent="0.25">
      <c r="A8" t="s">
        <v>554</v>
      </c>
      <c r="B8" t="s">
        <v>553</v>
      </c>
    </row>
    <row r="9" spans="1:2" x14ac:dyDescent="0.25">
      <c r="A9" t="s">
        <v>555</v>
      </c>
      <c r="B9" t="s">
        <v>556</v>
      </c>
    </row>
    <row r="10" spans="1:2" x14ac:dyDescent="0.25">
      <c r="A10" t="s">
        <v>557</v>
      </c>
      <c r="B10" t="s">
        <v>558</v>
      </c>
    </row>
    <row r="11" spans="1:2" x14ac:dyDescent="0.25">
      <c r="A11" t="s">
        <v>559</v>
      </c>
      <c r="B11" t="s">
        <v>550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Комбарова</dc:creator>
  <dc:description>POI HSSF rep:2.45.0.203</dc:description>
  <cp:lastModifiedBy>Комбарова</cp:lastModifiedBy>
  <cp:lastPrinted>2018-08-01T12:02:05Z</cp:lastPrinted>
  <dcterms:created xsi:type="dcterms:W3CDTF">2018-08-01T12:02:27Z</dcterms:created>
  <dcterms:modified xsi:type="dcterms:W3CDTF">2018-08-01T12:02:27Z</dcterms:modified>
</cp:coreProperties>
</file>