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45" windowWidth="11805" windowHeight="6465" activeTab="3"/>
  </bookViews>
  <sheets>
    <sheet name="Доходы" sheetId="7" r:id="rId1"/>
    <sheet name="Расходы" sheetId="8" r:id="rId2"/>
    <sheet name="ExportParams" sheetId="10" state="hidden" r:id="rId3"/>
    <sheet name="Источники" sheetId="11" r:id="rId4"/>
  </sheets>
  <definedNames>
    <definedName name="APPT" localSheetId="0">Доходы!$A$24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Доходы!$A$128</definedName>
    <definedName name="REND_1" localSheetId="1">Расходы!$A$195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Titles" localSheetId="0">Доходы!$11:$18</definedName>
    <definedName name="_xlnm.Print_Titles" localSheetId="1">Расходы!$4:$12</definedName>
  </definedNames>
  <calcPr calcId="124519" refMode="R1C1"/>
</workbook>
</file>

<file path=xl/calcChain.xml><?xml version="1.0" encoding="utf-8"?>
<calcChain xmlns="http://schemas.openxmlformats.org/spreadsheetml/2006/main">
  <c r="F32" i="11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9"/>
  <c r="F7"/>
  <c r="F193" i="8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8" i="7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<sst xmlns="http://schemas.openxmlformats.org/spreadsheetml/2006/main" count="1131" uniqueCount="609">
  <si>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</si>
  <si>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</si>
  <si>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</si>
  <si>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</si>
  <si>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</si>
  <si>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</si>
  <si>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</si>
  <si>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</si>
  <si>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</si>
  <si>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</si>
  <si>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</si>
  <si>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</si>
  <si>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</si>
  <si>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</si>
  <si>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</si>
  <si>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</si>
  <si>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</si>
  <si>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</si>
  <si>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</si>
  <si>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</si>
  <si>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</si>
  <si>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</si>
  <si>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</si>
  <si>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</si>
  <si>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</si>
  <si>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</si>
  <si>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</si>
  <si>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</si>
  <si>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>по ОКТМО</t>
  </si>
  <si>
    <t>RESPPERSONS&amp;=Заведующий отделом финансов=Жолудева И.&amp;&amp;:Исполнитель: Специалист=Комбарова Н.</t>
  </si>
  <si>
    <t>01.05.2016</t>
  </si>
  <si>
    <t>Администрация муниципального образования "Город Пикалево" Бокситогорского района Ленинградской области</t>
  </si>
  <si>
    <t>Единица измерения: руб.</t>
  </si>
  <si>
    <t>04032907</t>
  </si>
  <si>
    <t>001</t>
  </si>
  <si>
    <t>41603102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</si>
  <si>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</si>
  <si>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</si>
  <si>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</si>
  <si>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</si>
  <si>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</si>
  <si>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</si>
  <si>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</si>
  <si>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</si>
  <si>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</si>
  <si>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</si>
  <si>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</si>
  <si>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</si>
  <si>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</si>
  <si>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</si>
  <si>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</si>
  <si>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</si>
  <si>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</si>
  <si>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</si>
  <si>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</si>
  <si>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</si>
  <si>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</si>
  <si>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</si>
  <si>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</si>
  <si>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</si>
  <si>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</si>
  <si>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</si>
  <si>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</si>
  <si>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</si>
  <si>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</si>
  <si>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</si>
  <si>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</si>
  <si>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</si>
  <si>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</si>
  <si>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</si>
  <si>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</si>
  <si>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</si>
  <si>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</si>
  <si>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</si>
  <si>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</si>
  <si>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</si>
  <si>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</si>
  <si>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</si>
  <si>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</si>
  <si>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</si>
  <si>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</si>
  <si>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</si>
  <si>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</si>
  <si>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</si>
  <si>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</si>
  <si>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</si>
  <si>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</si>
  <si>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</si>
  <si>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</si>
  <si>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</si>
  <si>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</si>
  <si>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</si>
  <si>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</si>
  <si>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</si>
  <si>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</si>
  <si>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</si>
  <si>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</si>
  <si>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</si>
  <si>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</si>
  <si>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</si>
  <si>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</si>
  <si>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</si>
  <si>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</si>
  <si>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</si>
  <si>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</si>
  <si>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</si>
  <si>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</si>
  <si>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</si>
  <si>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</si>
  <si>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 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</si>
  <si>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</si>
  <si>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</si>
  <si>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</si>
  <si>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 городских  поселений</t>
  </si>
  <si>
    <t>182 10606043130000110</t>
  </si>
  <si>
    <t>ГОСУДАРСТВЕННАЯ ПОШЛИНА</t>
  </si>
  <si>
    <t>000 10800000000000000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</si>
  <si>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</si>
  <si>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</si>
  <si>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</si>
  <si>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</si>
  <si>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</si>
  <si>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000 10807175010000110</t>
  </si>
  <si>
    <t>001 10807175010000110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</si>
  <si>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</si>
  <si>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</si>
  <si>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</si>
  <si>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001 11101000000000120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</si>
  <si>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</si>
  <si>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001 11101050130000120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</si>
  <si>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</si>
  <si>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</si>
  <si>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</si>
  <si>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</si>
  <si>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</si>
  <si>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</si>
  <si>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</si>
  <si>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</si>
  <si>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</si>
  <si>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</si>
  <si>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</si>
  <si>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</si>
  <si>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</si>
  <si>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</si>
  <si>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</si>
  <si>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</si>
  <si>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  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</si>
  <si>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</si>
  <si>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</si>
  <si>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</si>
  <si>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</si>
  <si>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</si>
  <si>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</si>
  <si>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</si>
  <si>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</si>
  <si>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</si>
  <si>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</si>
  <si>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</si>
  <si>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</si>
  <si>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</si>
  <si>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</si>
  <si>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</si>
  <si>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</si>
  <si>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</si>
  <si>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</si>
  <si>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</si>
  <si>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</si>
  <si>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</si>
  <si>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</si>
  <si>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</si>
  <si>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</si>
  <si>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</si>
  <si>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 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</si>
  <si>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</si>
  <si>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</si>
  <si>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</si>
  <si>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</si>
  <si>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</si>
  <si>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</si>
  <si>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</si>
  <si>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</si>
  <si>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</si>
  <si>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</si>
  <si>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</si>
  <si>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</si>
  <si>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</si>
  <si>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</si>
  <si>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</si>
  <si>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</si>
  <si>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</si>
  <si>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Доходы от возмещения ущерба при возникновении страховых случаев</t>
  </si>
  <si>
    <t>001 11623000000000140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</si>
  <si>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</si>
  <si>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>001 11623050130000140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</si>
  <si>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поселений</t>
  </si>
  <si>
    <t>001 11623051130000140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</si>
  <si>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</si>
  <si>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001 11637000000000140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</si>
  <si>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 (или) крупногабаритных грузов, зачисляемые в бюджеты городских поселений</t>
  </si>
  <si>
    <t>001 11637040130000140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</si>
  <si>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</si>
  <si>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</si>
  <si>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</si>
  <si>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</si>
  <si>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</si>
  <si>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</si>
  <si>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</si>
  <si>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</si>
  <si>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</si>
  <si>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</si>
  <si>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</si>
  <si>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</si>
  <si>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</si>
  <si>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</si>
  <si>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субъектов Российской Федерации и муниципальных образований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</si>
  <si>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</si>
  <si>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</si>
  <si>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</si>
  <si>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</si>
  <si>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</si>
  <si>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</si>
  <si>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</si>
  <si>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</si>
  <si>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</si>
  <si>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</si>
  <si>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</si>
  <si>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</si>
  <si>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</si>
  <si>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</si>
  <si>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</si>
  <si>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</si>
  <si>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</si>
  <si>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</si>
  <si>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</si>
  <si>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</si>
  <si>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</si>
  <si>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</si>
  <si>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</si>
  <si>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</si>
  <si>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</si>
  <si>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</si>
  <si>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</si>
  <si>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</si>
  <si>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</si>
  <si>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</si>
  <si>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</si>
  <si>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</si>
  <si>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</si>
  <si>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</si>
  <si>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001 21800000000000180</t>
  </si>
  <si>
    <t>Доходы бюджетов городских поселений от возврата  организациями остатков субсидий прошлых лет</t>
  </si>
  <si>
    <t>001 21805000130000180</t>
  </si>
  <si>
    <t>Доходы бюджетов городских поселений от возврата иными организациями остатков субсидий прошлых лет</t>
  </si>
  <si>
    <t>001 21805030130000180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</si>
  <si>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</si>
  <si>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</si>
  <si>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</si>
  <si>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</si>
  <si>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</si>
  <si>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</si>
  <si>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</si>
  <si>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</si>
  <si>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</si>
  <si>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</si>
  <si>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</si>
  <si>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</si>
  <si>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</si>
  <si>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</si>
  <si>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Обеспечение деятельности главы администрации</t>
  </si>
  <si>
    <t xml:space="preserve">001 0104 Г120000000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</si>
  <si>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</si>
  <si>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001 0104 Г1200Г0140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</si>
  <si>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</si>
  <si>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Г1200Г0140 129 </t>
  </si>
  <si>
    <t>Иные выплаты персоналу государственных (муниципальных) органов, за исключением фонда оплаты труда</t>
  </si>
  <si>
    <t xml:space="preserve">001 0104 Г1200Г0150 122 </t>
  </si>
  <si>
    <t>Обеспечение деятельности администрации</t>
  </si>
  <si>
    <t xml:space="preserve">001 0104 Г130000000 000 </t>
  </si>
  <si>
    <t xml:space="preserve">001 0104 Г1300Г0140 121 </t>
  </si>
  <si>
    <t xml:space="preserve">001 0104 Г1300Г0140 129 </t>
  </si>
  <si>
    <t xml:space="preserve">001 0104 Г1300Г0150 122 </t>
  </si>
  <si>
    <t>Закупка товаров, работ, услуг в сфере информационно-коммуникационных технологий</t>
  </si>
  <si>
    <t xml:space="preserve">001 0104 Г1300Г0150 242 </t>
  </si>
  <si>
    <t>Прочая закупка товаров, работ и услуг для обеспечения государственных (муниципальных) нужд</t>
  </si>
  <si>
    <t xml:space="preserve">001 0104 Г1300Г0150 244 </t>
  </si>
  <si>
    <t>Уплата прочих налогов, сборов и иных платежей</t>
  </si>
  <si>
    <t xml:space="preserve">001 0104 Г1300Г0150 852 </t>
  </si>
  <si>
    <t>Уплата иных платежей</t>
  </si>
  <si>
    <t xml:space="preserve">001 0104 Г1300Г0150 853 </t>
  </si>
  <si>
    <t xml:space="preserve">001 0104 Г1300П7040 540 </t>
  </si>
  <si>
    <t>Резервные фонды</t>
  </si>
  <si>
    <t xml:space="preserve">001 0111 0000000000 000 </t>
  </si>
  <si>
    <t>Непрограммные расходы органов местного самоуправления по решению общегосударственных вопросов</t>
  </si>
  <si>
    <t xml:space="preserve">001 0111 Г210000000 000 </t>
  </si>
  <si>
    <t>Резервные средства</t>
  </si>
  <si>
    <t xml:space="preserve">001 0111 Г2100Г1010 870 </t>
  </si>
  <si>
    <t xml:space="preserve">001 0111 Г2100Г1090 870 </t>
  </si>
  <si>
    <t>Другие общегосударственные вопросы</t>
  </si>
  <si>
    <t xml:space="preserve">001 0113 0000000000 000 </t>
  </si>
  <si>
    <t xml:space="preserve">001 0113 Г210000000 000 </t>
  </si>
  <si>
    <t>Фонд оплаты труда казенных учреждений и взносы по обязательному социальному страхованию</t>
  </si>
  <si>
    <t xml:space="preserve">001 0113 Г2100Г0160 111 </t>
  </si>
  <si>
    <t>Иные выплаты персоналу казенных учреждений, за исключением фонда оплаты труда</t>
  </si>
  <si>
    <t xml:space="preserve">001 0113 Г2100Г0160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</si>
  <si>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</si>
  <si>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001 0113 Г2100Г0160 119 </t>
  </si>
  <si>
    <t xml:space="preserve">001 0113 Г2100Г0160 242 </t>
  </si>
  <si>
    <t xml:space="preserve">001 0113 Г2100Г0160 244 </t>
  </si>
  <si>
    <t xml:space="preserve">001 0113 Г2100Г0160 852 </t>
  </si>
  <si>
    <t xml:space="preserve">001 0113 Г2100Г0160 853 </t>
  </si>
  <si>
    <t xml:space="preserve">001 0113 Г2100Г1030 244 </t>
  </si>
  <si>
    <t xml:space="preserve">001 0113 Г2100Г1040 244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</si>
  <si>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</si>
  <si>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001 0113 Г2100Г1040 810 </t>
  </si>
  <si>
    <t xml:space="preserve">001 0113 Г2100Г1050 853 </t>
  </si>
  <si>
    <t xml:space="preserve">001 0113 Г2100Г1060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</si>
  <si>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</si>
  <si>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001 0113 Г2100Г1060 831 </t>
  </si>
  <si>
    <t xml:space="preserve">001 0113 Г2100Г1070 244 </t>
  </si>
  <si>
    <t>Подпрограмма "Обеспечение правопорядка и профилактика правонарушений" муниципальной  программы "Безопасность в МО "Город Пикалево"</t>
  </si>
  <si>
    <t xml:space="preserve">001 0113 П420000000 000 </t>
  </si>
  <si>
    <t xml:space="preserve">001 0113 П420171330 121 </t>
  </si>
  <si>
    <t xml:space="preserve">001 0113 П420171330 122 </t>
  </si>
  <si>
    <t xml:space="preserve">001 0113 П420171330 129 </t>
  </si>
  <si>
    <t xml:space="preserve">001 0113 П420171330 242 </t>
  </si>
  <si>
    <t xml:space="preserve">001 0113 П420171330 244 </t>
  </si>
  <si>
    <t xml:space="preserve">001 0113 П420271340 121 </t>
  </si>
  <si>
    <t xml:space="preserve">001 0113 П420271340 129 </t>
  </si>
  <si>
    <t xml:space="preserve">001 0113 П420271340 242 </t>
  </si>
  <si>
    <t xml:space="preserve">001 0113 П420271340 244 </t>
  </si>
  <si>
    <t xml:space="preserve">001 0113 П4203П0160 242 </t>
  </si>
  <si>
    <t xml:space="preserve">001 0113 П4203П0160 244 </t>
  </si>
  <si>
    <t>Подпрограмма "Развитие муниципальной службы и повышение квалификации кадров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</si>
  <si>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001 0113 П610000000 000 </t>
  </si>
  <si>
    <t xml:space="preserve">001 0113 П6101П1120 244 </t>
  </si>
  <si>
    <t>Подпрограмма "Информирование населения о деятельности органов местного самоуправления МО "Город Пикалево" муниципальной  программы "Развитие муниципального управления и информационного общества в МО "Город Пикалево"</t>
  </si>
  <si>
    <t xml:space="preserve">001 0113 П620000000 000 </t>
  </si>
  <si>
    <t xml:space="preserve">001 0113 П6201П0160 242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</si>
  <si>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</si>
  <si>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</si>
  <si>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</si>
  <si>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001 0203 0000000000 000 </t>
  </si>
  <si>
    <t>Непрограммные расходы органов местного самоуправления по вопросам национальной обороны</t>
  </si>
  <si>
    <t xml:space="preserve">001 0203 Г220000000 000 </t>
  </si>
  <si>
    <t xml:space="preserve">001 0203 Г220051180 121 </t>
  </si>
  <si>
    <t xml:space="preserve">001 0203 Г220051180 129 </t>
  </si>
  <si>
    <t xml:space="preserve">001 0203 Г220051180 242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</si>
  <si>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</si>
  <si>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</si>
  <si>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</si>
  <si>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001 0309 0000000000 000 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</si>
  <si>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на водных объектах" муниципальной программы "Безопасность в МО "Город Пикалево"</t>
  </si>
  <si>
    <t xml:space="preserve">001 0309 П410000000 000 </t>
  </si>
  <si>
    <t xml:space="preserve">001 0309 П4101П7010 540 </t>
  </si>
  <si>
    <t xml:space="preserve">001 0309 П4102П1040 244 </t>
  </si>
  <si>
    <t xml:space="preserve">001 0309 П4104П1030 244 </t>
  </si>
  <si>
    <t>НАЦИОНАЛЬНАЯ ЭКОНОМИКА</t>
  </si>
  <si>
    <t xml:space="preserve">001 0400 0000000000 000 </t>
  </si>
  <si>
    <t>Транспорт</t>
  </si>
  <si>
    <t xml:space="preserve">001 0408 0000000000 000 </t>
  </si>
  <si>
    <t>Муниципальная программа "Развитие транспортного комплекса в МО "Город Пикалево"</t>
  </si>
  <si>
    <t xml:space="preserve">001 0408 П300000000 000 </t>
  </si>
  <si>
    <t xml:space="preserve">001 0408 П3001П1140 244 </t>
  </si>
  <si>
    <t xml:space="preserve">001 0408 П3001П1230 244 </t>
  </si>
  <si>
    <t xml:space="preserve">001 0408 П3001П6030 810 </t>
  </si>
  <si>
    <t>Дорожное хозяйство (дорожные фонды)</t>
  </si>
  <si>
    <t xml:space="preserve">001 0409 0000000000 000 </t>
  </si>
  <si>
    <t>Непрограммные расходы органов местного самоуправления по вопросам национальной экономики</t>
  </si>
  <si>
    <t xml:space="preserve">001 0409 Г240000000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</si>
  <si>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</si>
  <si>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0409 Г240089980 414 </t>
  </si>
  <si>
    <t xml:space="preserve">001 0409 Г2400Г1230 244 </t>
  </si>
  <si>
    <t xml:space="preserve">001 0409 П300000000 000 </t>
  </si>
  <si>
    <t xml:space="preserve">001 0409 П300270140 244 </t>
  </si>
  <si>
    <t xml:space="preserve">001 0409 П3002S0140 244 </t>
  </si>
  <si>
    <t xml:space="preserve">001 0409 П3002S4200 244 </t>
  </si>
  <si>
    <t xml:space="preserve">001 0409 П3002П1070 244 </t>
  </si>
  <si>
    <t xml:space="preserve">001 0409 П3002П1090 244 </t>
  </si>
  <si>
    <t xml:space="preserve">001 0409 П3002П1130 244 </t>
  </si>
  <si>
    <t xml:space="preserve">001 0409 П3002П1240 244 </t>
  </si>
  <si>
    <t>Муниципальная программа "Поддержка местных инициатив в МО "Город Пикалево"</t>
  </si>
  <si>
    <t xml:space="preserve">001 0409 П800000000 000 </t>
  </si>
  <si>
    <t xml:space="preserve">001 0409 П800274390 244 </t>
  </si>
  <si>
    <t xml:space="preserve">001 0409 П8002S4390 244 </t>
  </si>
  <si>
    <t xml:space="preserve">001 0409 П8002П1080 244 </t>
  </si>
  <si>
    <t>Другие вопросы в области национальной экономики</t>
  </si>
  <si>
    <t xml:space="preserve">001 0412 0000000000 000 </t>
  </si>
  <si>
    <t xml:space="preserve">001 0412 Г240000000 000 </t>
  </si>
  <si>
    <t xml:space="preserve">001 0412 Г2400Г1100 244 </t>
  </si>
  <si>
    <t xml:space="preserve">001 0412 Г2400Г1110 244 </t>
  </si>
  <si>
    <t xml:space="preserve">001 0412 Г2400Г4000 810 </t>
  </si>
  <si>
    <t>Подпрограмма "Совершенствование системы стратегического управления социально-экономическим развитием МО "Город Пикалево"</t>
  </si>
  <si>
    <t xml:space="preserve">001 0412 П630000000 000 </t>
  </si>
  <si>
    <t xml:space="preserve">001 0412 П6301S0910 244 </t>
  </si>
  <si>
    <t>Муниципальная программа "Развитие малого и среднего предпринимательства на территории монопрофильного муниципального образования "Город Пикалево" (моногорода)</t>
  </si>
  <si>
    <t xml:space="preserve">001 0412 П700000000 000 </t>
  </si>
  <si>
    <t xml:space="preserve">001 0412 П7001П6160 810 </t>
  </si>
  <si>
    <t>Субсидии некоммерческим организациям (за исключением государственных (муниципальных) учреждений)</t>
  </si>
  <si>
    <t xml:space="preserve">001 0412 П700274240 630 </t>
  </si>
  <si>
    <t xml:space="preserve">001 0412 П7002S4240 630 </t>
  </si>
  <si>
    <t xml:space="preserve">001 0412 П7003П5030 630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</si>
  <si>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</si>
  <si>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</si>
  <si>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</si>
  <si>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</si>
  <si>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Непрограммные расходы органов местного самоуправления по вопросам жилищно-коммунального хозяйства</t>
  </si>
  <si>
    <t xml:space="preserve">001 0501 Г250000000 000 </t>
  </si>
  <si>
    <t xml:space="preserve">001 0501 Г2500Г1220 244 </t>
  </si>
  <si>
    <t xml:space="preserve">001 0501 Г2500Г1250 244 </t>
  </si>
  <si>
    <t>Подпрограмма " Обеспечение жильем молодых семей" муниципальной программы "Обеспечение качественным жильем граждан в МО "Город Пикалево"</t>
  </si>
  <si>
    <t xml:space="preserve">001 0501 П220000000 000 </t>
  </si>
  <si>
    <t xml:space="preserve">001 0501 П220170770 414 </t>
  </si>
  <si>
    <t xml:space="preserve">001 0501 П2201S0770 414 </t>
  </si>
  <si>
    <t xml:space="preserve">001 0501 П2201Б7470 414 </t>
  </si>
  <si>
    <t xml:space="preserve">001 0501 П2202П1020 244 </t>
  </si>
  <si>
    <t>Коммунальное хозяйство</t>
  </si>
  <si>
    <t xml:space="preserve">001 0502 0000000000 000 </t>
  </si>
  <si>
    <t xml:space="preserve">001 0502 Г250000000 000 </t>
  </si>
  <si>
    <t xml:space="preserve">001 0502 Г2500Г1240 244 </t>
  </si>
  <si>
    <t xml:space="preserve">001 0502 Г2500Г6050 810 </t>
  </si>
  <si>
    <t>Подпрограмма "Развитие коммунальной и жилищной инфраструктуры в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</si>
  <si>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001 0502 П510000000 000 </t>
  </si>
  <si>
    <t xml:space="preserve">001 0502 П5101П6040 810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</si>
  <si>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</si>
  <si>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001 0502 П5101П6080 466 </t>
  </si>
  <si>
    <t xml:space="preserve">001 0502 П5101П6110 810 </t>
  </si>
  <si>
    <t xml:space="preserve">001 0502 П5102П1220 244 </t>
  </si>
  <si>
    <t>Благоустройство</t>
  </si>
  <si>
    <t xml:space="preserve">001 0503 0000000000 000 </t>
  </si>
  <si>
    <t xml:space="preserve">001 0503 Г250000000 000 </t>
  </si>
  <si>
    <t xml:space="preserve">001 0503 Г2500Г1140 414 </t>
  </si>
  <si>
    <t xml:space="preserve">001 0503 Г2500Г1160 244 </t>
  </si>
  <si>
    <t>Подпрограмма "Благоустройство территории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</si>
  <si>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001 0503 П530000000 000 </t>
  </si>
  <si>
    <t xml:space="preserve">001 0503 П5303П1060 244 </t>
  </si>
  <si>
    <t xml:space="preserve">001 0503 П5303П1100 244 </t>
  </si>
  <si>
    <t xml:space="preserve">001 0503 П5303П1110 244 </t>
  </si>
  <si>
    <t xml:space="preserve">001 0503 П5303П1150 244 </t>
  </si>
  <si>
    <t xml:space="preserve">001 0503 П5303П6070 810 </t>
  </si>
  <si>
    <t>Другие вопросы в области жилищно-коммунального хозяйства</t>
  </si>
  <si>
    <t xml:space="preserve">001 0505 0000000000 000 </t>
  </si>
  <si>
    <t>Подпрограмма "Энергосбережение и повышение энергетической эффективности МО "Город Пикалево" муниципальной программы "Развитие коммунальной, жилищной инфраструктуры и благоустройства, повышение энергоэффективности в МО "Город Пикалево"</t>
  </si>
  <si>
    <t xml:space="preserve">001 0505 П520000000 000 </t>
  </si>
  <si>
    <t>Бюджетные инвестиции иным юридическим лицам в объекты капитального строительства</t>
  </si>
  <si>
    <t xml:space="preserve">001 0505 П5202П6150 451 </t>
  </si>
  <si>
    <t>ОБРАЗОВАНИЕ</t>
  </si>
  <si>
    <t xml:space="preserve">001 0700 0000000000 000 </t>
  </si>
  <si>
    <t>Молодежная политика и оздоровление детей</t>
  </si>
  <si>
    <t xml:space="preserve">001 0707 0000000000 000 </t>
  </si>
  <si>
    <t>Подпрограмма "Молодежная политика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</si>
  <si>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0707 П130000000 000 </t>
  </si>
  <si>
    <t>Субсидии бюджетным учреждениям на иные цели</t>
  </si>
  <si>
    <t xml:space="preserve">001 0707 П130174330 612 </t>
  </si>
  <si>
    <t xml:space="preserve">001 0707 П130174350 612 </t>
  </si>
  <si>
    <t xml:space="preserve">001 0707 П1301S4330 612 </t>
  </si>
  <si>
    <t xml:space="preserve">001 0707 П1301S4350 612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</si>
  <si>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</si>
  <si>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</si>
  <si>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</si>
  <si>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</si>
  <si>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>Подпрограмма "Культура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</si>
  <si>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0801 П110000000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</si>
  <si>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</si>
  <si>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П1101П0170 611 </t>
  </si>
  <si>
    <t xml:space="preserve">001 0801 П1102S7450 612 </t>
  </si>
  <si>
    <t xml:space="preserve">001 0801 П110372020 612 </t>
  </si>
  <si>
    <t xml:space="preserve">001 0801 П110374370 612 </t>
  </si>
  <si>
    <t xml:space="preserve">001 0801 П1103S0350 612 </t>
  </si>
  <si>
    <t xml:space="preserve">001 0801 П1103S4370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</si>
  <si>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</si>
  <si>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</si>
  <si>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</si>
  <si>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</si>
  <si>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>Непрограммные расходы органов местного самоуправления по вопросам социальной политики</t>
  </si>
  <si>
    <t xml:space="preserve">001 1001 Г2П0000000 000 </t>
  </si>
  <si>
    <t>Пособия, компенсации и иные социальные выплаты гражданам, кроме публичных нормативных обязательств</t>
  </si>
  <si>
    <t xml:space="preserve">001 1001 Г2П00Г1120 321 </t>
  </si>
  <si>
    <t>Социальное обеспечение населения</t>
  </si>
  <si>
    <t xml:space="preserve">001 1003 0000000000 000 </t>
  </si>
  <si>
    <t xml:space="preserve">001 1003 Г2П0000000 000 </t>
  </si>
  <si>
    <t>Пособия, компенсации, меры социальной поддержки по публичным нормативным обязательствам</t>
  </si>
  <si>
    <t xml:space="preserve">001 1003 Г2П00Г3000 313 </t>
  </si>
  <si>
    <t>Подпрограмма " Жилье для молодежи" муниципальной программы "Обеспечение качественным жильем граждан в МО "Город Пикалево"</t>
  </si>
  <si>
    <t xml:space="preserve">001 1003 П210000000 000 </t>
  </si>
  <si>
    <t>Субсидии гражданам на приобретение жилья</t>
  </si>
  <si>
    <t xml:space="preserve">001 1003 П2101П6010 322 </t>
  </si>
  <si>
    <t xml:space="preserve">001 1003 П2102L0200 322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</si>
  <si>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</si>
  <si>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</si>
  <si>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</si>
  <si>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</si>
  <si>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>Подпрограмма "Физическая культура и спорт в МО "Город Пикалево" муниципальной программы "Культура, физическая культура, спорт и молодежная политика в МО "Город Пикалево"</t>
  </si>
  <si>
    <t xml:space="preserve">001 1101 П120000000 000 </t>
  </si>
  <si>
    <t xml:space="preserve">001 1101 П1201П0170 611 </t>
  </si>
  <si>
    <t xml:space="preserve">001 1101 П1202П5060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</si>
  <si>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</si>
  <si>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</si>
  <si>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</si>
  <si>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001 1202 0000000000 000 </t>
  </si>
  <si>
    <t xml:space="preserve">001 1202 П620000000 000 </t>
  </si>
  <si>
    <t xml:space="preserve">001 1202 П6201П5010 630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</si>
  <si>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</si>
  <si>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</si>
  <si>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</si>
  <si>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001 1301 0000000000 000 </t>
  </si>
  <si>
    <t>Непрограммные расходы органов местного самоуправления по вопросам обслуживания муниципального долга</t>
  </si>
  <si>
    <t xml:space="preserve">001 1301 Г2Д0000000 000 </t>
  </si>
  <si>
    <t>Обслуживание муниципального долга</t>
  </si>
  <si>
    <t xml:space="preserve">001 1301 Г2Д00Г1130 730 </t>
  </si>
  <si>
    <t>Совет депутатов муниципального образования "Город Пикалево" Бокситогорского района Ленинградской области</t>
  </si>
  <si>
    <t xml:space="preserve">002 0000 0000000000 000 </t>
  </si>
  <si>
    <t xml:space="preserve">002 0100 0000000000 000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</si>
  <si>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</si>
  <si>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002 0103 0000000000 000 </t>
  </si>
  <si>
    <t>Обеспечение деятельности Совета депутатов</t>
  </si>
  <si>
    <t xml:space="preserve">002 0103 Г110000000 000 </t>
  </si>
  <si>
    <t xml:space="preserve">002 0103 Г1100Г0150 122 </t>
  </si>
  <si>
    <t xml:space="preserve">002 0103 Г1100Г0150 242 </t>
  </si>
  <si>
    <t xml:space="preserve">002 0103 Г1100П7030 540 </t>
  </si>
  <si>
    <t xml:space="preserve">002 0103 Г210000000 000 </t>
  </si>
  <si>
    <t>Публичные нормативные выплаты гражданам несоциального характера</t>
  </si>
  <si>
    <t xml:space="preserve">002 0103 Г2100Г3010 330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</si>
  <si>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</si>
  <si>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</si>
  <si>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</si>
  <si>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</si>
  <si>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</si>
  <si>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</si>
  <si>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</si>
  <si>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</si>
  <si>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</si>
  <si>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</si>
  <si>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</si>
  <si>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</si>
  <si>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прочих бюджетных кредитов (ссуд), предоставленных бюджетами городских поселений внутри страны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</si>
  <si>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</si>
  <si>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</si>
  <si>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</si>
  <si>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</si>
  <si>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</si>
  <si>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</si>
  <si>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</si>
  <si>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EXPORT_SRC_KIND</t>
  </si>
  <si>
    <t>СБС</t>
  </si>
  <si>
    <t>EXPORT_PARAM_SRC_KIND</t>
  </si>
  <si>
    <t>EXPORT_SRC_CODE</t>
  </si>
  <si>
    <t>01082</t>
  </si>
  <si>
    <t>EXPORT_VB_CODE</t>
  </si>
  <si>
    <t>на 01 мая 2016 года</t>
  </si>
  <si>
    <t>Бюджет муниципального образования "Город Пикалево" Бокситогорского района Ленинградской области</t>
  </si>
  <si>
    <t xml:space="preserve">                                                                                                                                                                             Форма 0503117  с.3</t>
  </si>
  <si>
    <t xml:space="preserve">                                 3. Источники финансирования дефицита бюджета</t>
  </si>
  <si>
    <t>*** 90000000000000 000</t>
  </si>
  <si>
    <t>*** 01000000000000 000</t>
  </si>
  <si>
    <t>Кредиты кредитных организаций в валюте Российской Федерации</t>
  </si>
  <si>
    <t>001 01020000000000 000</t>
  </si>
  <si>
    <t>Получение кредитов от кредитных организаций в валюте Российской Федерации</t>
  </si>
  <si>
    <t>001 01020000000000 700</t>
  </si>
  <si>
    <t>001 01020000130000 710</t>
  </si>
  <si>
    <t>Погашение кредитов, предоставленных кредитными  организациями в валюте Российской Федерации</t>
  </si>
  <si>
    <t>001 01020000000000 800</t>
  </si>
  <si>
    <t>001 01020000130000 810</t>
  </si>
  <si>
    <t>Бюджетные кредиты от других бюджетов бюджетной системы Российской Федерации</t>
  </si>
  <si>
    <t>001 01030000000000 000</t>
  </si>
  <si>
    <t>Бюджетные кредиты от других бюджетов бюджетной системы Российской Федерации в валюте Российской Федерации</t>
  </si>
  <si>
    <t>001 01030100000000 000</t>
  </si>
  <si>
    <t>Погашение бюджетых кредитов, полученных от других бюджетов бюджетной системы Российской Федерации в валюте Российской Федерации</t>
  </si>
  <si>
    <t>001 01030100000000 800</t>
  </si>
  <si>
    <t>001 01030100130000 810</t>
  </si>
  <si>
    <t>Иные источники внутреннего финансирования дефицита бюджета</t>
  </si>
  <si>
    <t>001 01060000000000 000</t>
  </si>
  <si>
    <t>Акции и иные формы участия в капитале, находящихся в государственной и муниципальной собственности</t>
  </si>
  <si>
    <t>001 01060100000000 000</t>
  </si>
  <si>
    <t>Средства от продажи акций и иных форм участия в капитале, находящихся в государственной и муниципальной собственности</t>
  </si>
  <si>
    <t>001 01060100000000 630</t>
  </si>
  <si>
    <t>Средства от продажи акций и иных форм участия в капитале, находящихся в собственности городских поселений</t>
  </si>
  <si>
    <t>001 01060100130000 630</t>
  </si>
  <si>
    <t xml:space="preserve">Исполнение государственных и муниципальных гарантий </t>
  </si>
  <si>
    <t>001 01060400000000 000</t>
  </si>
  <si>
    <t>Исполнение государственных и муниципальных гарантий в валюте Российской Федерации</t>
  </si>
  <si>
    <t>001 01060401000000 000</t>
  </si>
  <si>
    <t>Исполнение государственных и муниципальных гарантий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</si>
  <si>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001 01060401000000 800</t>
  </si>
  <si>
    <t>001 01060401130000 810</t>
  </si>
  <si>
    <t>Прочие бюджетные кредиты (ссуды), предоставленные внутри страны</t>
  </si>
  <si>
    <t>001 01060800000000 000</t>
  </si>
  <si>
    <t>Возврат прочих бюджетных кредитов (ссуд), предоставленные внутри страны</t>
  </si>
  <si>
    <t>001 01060800000000 600</t>
  </si>
  <si>
    <t>001 01060800130000 640</t>
  </si>
  <si>
    <t>*** 01050000000000 000</t>
  </si>
  <si>
    <t>увеличение остатков средств бюджетов</t>
  </si>
  <si>
    <t>001 01050000000000 500</t>
  </si>
  <si>
    <t>увеличение прочих остатков средств бюджетов</t>
  </si>
  <si>
    <t>001 01050200000000 500</t>
  </si>
  <si>
    <t>увеличение прочих остатков денежных средств бюджетов</t>
  </si>
  <si>
    <t>001 01050201000000 510</t>
  </si>
  <si>
    <t>001 01050201130000 510</t>
  </si>
  <si>
    <t>уменьшение остатков средств бюджетов</t>
  </si>
  <si>
    <t>001 01050000000000 600</t>
  </si>
  <si>
    <t>уменьшение прочих остатков средств бюджетов</t>
  </si>
  <si>
    <t>001 01050200000000 600</t>
  </si>
  <si>
    <t>уменьшение прочих остатков денежных средств бюджетов</t>
  </si>
  <si>
    <t>001 01050201000000 610</t>
  </si>
  <si>
    <t>001 01050201130000 610</t>
  </si>
  <si>
    <t>Заведующий отделом финансов</t>
  </si>
  <si>
    <t>И.Ю. Жолудева</t>
  </si>
  <si>
    <t>04 мая 2016 года</t>
  </si>
  <si>
    <t>Заместитель главы администрации</t>
  </si>
  <si>
    <t>Е.А. Соловьева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</si>
</sst>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6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0" fontId="0" fillId="0" borderId="33" xfId="0" applyBorder="1"/>
    <xf numFmtId="0" fontId="0" fillId="0" borderId="1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1" fillId="0" borderId="27" xfId="0" applyNumberFormat="1" applyFont="1" applyBorder="1" applyAlignment="1">
      <alignment horizontal="left" wrapText="1"/>
    </xf>
    <xf numFmtId="165" fontId="4" fillId="0" borderId="27" xfId="0" applyNumberFormat="1" applyFont="1" applyBorder="1" applyAlignment="1">
      <alignment horizontal="left" wrapText="1"/>
    </xf>
    <xf numFmtId="0" fontId="5" fillId="0" borderId="40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left" wrapText="1"/>
    </xf>
    <xf numFmtId="49" fontId="2" fillId="0" borderId="45" xfId="0" applyNumberFormat="1" applyFont="1" applyBorder="1" applyAlignment="1">
      <alignment horizontal="center" wrapText="1"/>
    </xf>
    <xf numFmtId="49" fontId="2" fillId="0" borderId="46" xfId="0" applyNumberFormat="1" applyFont="1" applyBorder="1" applyAlignment="1">
      <alignment horizontal="center" wrapText="1"/>
    </xf>
    <xf numFmtId="4" fontId="2" fillId="0" borderId="46" xfId="0" applyNumberFormat="1" applyFont="1" applyBorder="1" applyAlignment="1">
      <alignment horizontal="right"/>
    </xf>
    <xf numFmtId="4" fontId="2" fillId="0" borderId="47" xfId="0" applyNumberFormat="1" applyFont="1" applyBorder="1" applyAlignment="1">
      <alignment horizontal="right"/>
    </xf>
    <xf numFmtId="0" fontId="1" fillId="0" borderId="48" xfId="0" applyFont="1" applyBorder="1" applyAlignment="1">
      <alignment horizontal="left"/>
    </xf>
    <xf numFmtId="49" fontId="2" fillId="0" borderId="49" xfId="0" applyNumberFormat="1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166" fontId="2" fillId="0" borderId="18" xfId="0" applyNumberFormat="1" applyFont="1" applyBorder="1" applyAlignment="1">
      <alignment horizontal="right"/>
    </xf>
    <xf numFmtId="4" fontId="2" fillId="0" borderId="36" xfId="0" applyNumberFormat="1" applyFont="1" applyBorder="1" applyAlignment="1">
      <alignment horizontal="right"/>
    </xf>
    <xf numFmtId="166" fontId="2" fillId="0" borderId="24" xfId="0" applyNumberFormat="1" applyFont="1" applyBorder="1" applyAlignment="1">
      <alignment horizontal="right"/>
    </xf>
    <xf numFmtId="165" fontId="2" fillId="0" borderId="49" xfId="0" applyNumberFormat="1" applyFont="1" applyBorder="1" applyAlignment="1">
      <alignment horizontal="left" wrapText="1"/>
    </xf>
    <xf numFmtId="49" fontId="2" fillId="0" borderId="51" xfId="0" applyNumberFormat="1" applyFont="1" applyBorder="1" applyAlignment="1">
      <alignment horizontal="left" wrapText="1"/>
    </xf>
    <xf numFmtId="49" fontId="2" fillId="0" borderId="52" xfId="0" applyNumberFormat="1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7" xfId="0" applyBorder="1"/>
    <xf numFmtId="0" fontId="0" fillId="0" borderId="0" xfId="0" applyAlignment="1">
      <alignment horizontal="center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1" fillId="0" borderId="37" xfId="0" applyNumberFormat="1" applyFont="1" applyBorder="1" applyAlignment="1">
      <alignment horizontal="left" wrapText="1"/>
    </xf>
    <xf numFmtId="49" fontId="0" fillId="0" borderId="37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2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29"/>
  <sheetViews>
    <sheetView showGridLines="0" workbookViewId="0">
      <selection activeCell="L25" sqref="L25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24"/>
      <c r="B1" s="124"/>
      <c r="C1" s="124"/>
      <c r="D1" s="124"/>
      <c r="E1" s="3"/>
      <c r="F1" s="4"/>
      <c r="H1" s="1" t="s">
        <v>29</v>
      </c>
    </row>
    <row r="2" spans="1:8" ht="16.899999999999999" customHeight="1" thickBot="1">
      <c r="A2" s="124" t="s">
        <v>27</v>
      </c>
      <c r="B2" s="124"/>
      <c r="C2" s="124"/>
      <c r="D2" s="124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>
      <c r="A4" s="125" t="s">
        <v>548</v>
      </c>
      <c r="B4" s="125"/>
      <c r="C4" s="125"/>
      <c r="D4" s="125"/>
      <c r="E4" s="35" t="s">
        <v>8</v>
      </c>
      <c r="F4" s="22" t="s">
        <v>30</v>
      </c>
      <c r="H4" s="1" t="s">
        <v>30</v>
      </c>
    </row>
    <row r="5" spans="1:8">
      <c r="A5" s="2"/>
      <c r="B5" s="2"/>
      <c r="C5" s="2"/>
      <c r="D5" s="1"/>
      <c r="E5" s="35" t="s">
        <v>6</v>
      </c>
      <c r="F5" s="26" t="s">
        <v>33</v>
      </c>
      <c r="H5" s="1" t="s">
        <v>37</v>
      </c>
    </row>
    <row r="6" spans="1:8" ht="22.5" customHeight="1">
      <c r="A6" s="6" t="s">
        <v>22</v>
      </c>
      <c r="B6" s="126" t="s">
        <v>31</v>
      </c>
      <c r="C6" s="127"/>
      <c r="D6" s="127"/>
      <c r="E6" s="35" t="s">
        <v>23</v>
      </c>
      <c r="F6" s="26" t="s">
        <v>34</v>
      </c>
      <c r="H6" s="1" t="s">
        <v>38</v>
      </c>
    </row>
    <row r="7" spans="1:8" ht="24" customHeight="1">
      <c r="A7" s="6" t="s">
        <v>14</v>
      </c>
      <c r="B7" s="126" t="s">
        <v>549</v>
      </c>
      <c r="C7" s="127"/>
      <c r="D7" s="127"/>
      <c r="E7" s="35" t="s">
        <v>28</v>
      </c>
      <c r="F7" s="36" t="s">
        <v>35</v>
      </c>
    </row>
    <row r="8" spans="1:8">
      <c r="A8" s="6" t="s">
        <v>17</v>
      </c>
      <c r="B8" s="6"/>
      <c r="C8" s="6"/>
      <c r="D8" s="5"/>
      <c r="E8" s="35"/>
      <c r="F8" s="8" t="s">
        <v>36</v>
      </c>
    </row>
    <row r="9" spans="1:8" ht="13.5" thickBot="1">
      <c r="A9" s="6" t="s">
        <v>32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>
      <c r="A10" s="128" t="s">
        <v>20</v>
      </c>
      <c r="B10" s="128"/>
      <c r="C10" s="128"/>
      <c r="D10" s="128"/>
      <c r="E10" s="25"/>
      <c r="F10" s="11"/>
    </row>
    <row r="11" spans="1:8" ht="4.3499999999999996" customHeight="1">
      <c r="A11" s="129" t="s">
        <v>4</v>
      </c>
      <c r="B11" s="132" t="s">
        <v>11</v>
      </c>
      <c r="C11" s="132" t="s">
        <v>24</v>
      </c>
      <c r="D11" s="135" t="s">
        <v>18</v>
      </c>
      <c r="E11" s="135" t="s">
        <v>12</v>
      </c>
      <c r="F11" s="121" t="s">
        <v>15</v>
      </c>
    </row>
    <row r="12" spans="1:8" ht="3.6" customHeight="1">
      <c r="A12" s="130"/>
      <c r="B12" s="133"/>
      <c r="C12" s="133"/>
      <c r="D12" s="136"/>
      <c r="E12" s="136"/>
      <c r="F12" s="122"/>
    </row>
    <row r="13" spans="1:8" ht="3" customHeight="1">
      <c r="A13" s="130"/>
      <c r="B13" s="133"/>
      <c r="C13" s="133"/>
      <c r="D13" s="136"/>
      <c r="E13" s="136"/>
      <c r="F13" s="122"/>
    </row>
    <row r="14" spans="1:8" ht="3" customHeight="1">
      <c r="A14" s="130"/>
      <c r="B14" s="133"/>
      <c r="C14" s="133"/>
      <c r="D14" s="136"/>
      <c r="E14" s="136"/>
      <c r="F14" s="122"/>
    </row>
    <row r="15" spans="1:8" ht="3" customHeight="1">
      <c r="A15" s="130"/>
      <c r="B15" s="133"/>
      <c r="C15" s="133"/>
      <c r="D15" s="136"/>
      <c r="E15" s="136"/>
      <c r="F15" s="122"/>
    </row>
    <row r="16" spans="1:8" ht="3" customHeight="1">
      <c r="A16" s="130"/>
      <c r="B16" s="133"/>
      <c r="C16" s="133"/>
      <c r="D16" s="136"/>
      <c r="E16" s="136"/>
      <c r="F16" s="122"/>
    </row>
    <row r="17" spans="1:6" ht="23.45" customHeight="1">
      <c r="A17" s="131"/>
      <c r="B17" s="134"/>
      <c r="C17" s="134"/>
      <c r="D17" s="137"/>
      <c r="E17" s="137"/>
      <c r="F17" s="123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0" t="s">
        <v>5</v>
      </c>
      <c r="B19" s="37" t="s">
        <v>10</v>
      </c>
      <c r="C19" s="72" t="s">
        <v>41</v>
      </c>
      <c r="D19" s="39">
        <v>155371501.63999999</v>
      </c>
      <c r="E19" s="38">
        <v>26782926.050000001</v>
      </c>
      <c r="F19" s="39">
        <f>IF(OR(D19="-",E19=D19),"-",D19-IF(E19="-",0,E19))</f>
        <v>128588575.58999999</v>
      </c>
    </row>
    <row r="20" spans="1:6">
      <c r="A20" s="47" t="s">
        <v>42</v>
      </c>
      <c r="B20" s="41"/>
      <c r="C20" s="73"/>
      <c r="D20" s="43"/>
      <c r="E20" s="43"/>
      <c r="F20" s="45"/>
    </row>
    <row r="21" spans="1:6">
      <c r="A21" s="48" t="s">
        <v>43</v>
      </c>
      <c r="B21" s="42" t="s">
        <v>10</v>
      </c>
      <c r="C21" s="74" t="s">
        <v>44</v>
      </c>
      <c r="D21" s="44">
        <v>111692088.37</v>
      </c>
      <c r="E21" s="44">
        <v>30269698.370000001</v>
      </c>
      <c r="F21" s="46">
        <f t="shared" ref="F21:F52" si="0">IF(OR(D21="-",E21=D21),"-",D21-IF(E21="-",0,E21))</f>
        <v>81422390</v>
      </c>
    </row>
    <row r="22" spans="1:6">
      <c r="A22" s="48" t="s">
        <v>45</v>
      </c>
      <c r="B22" s="42" t="s">
        <v>10</v>
      </c>
      <c r="C22" s="74" t="s">
        <v>46</v>
      </c>
      <c r="D22" s="44">
        <v>38821000</v>
      </c>
      <c r="E22" s="44">
        <v>12208603.289999999</v>
      </c>
      <c r="F22" s="46">
        <f t="shared" si="0"/>
        <v>26612396.710000001</v>
      </c>
    </row>
    <row r="23" spans="1:6">
      <c r="A23" s="48" t="s">
        <v>47</v>
      </c>
      <c r="B23" s="42" t="s">
        <v>10</v>
      </c>
      <c r="C23" s="74" t="s">
        <v>48</v>
      </c>
      <c r="D23" s="44">
        <v>38821000</v>
      </c>
      <c r="E23" s="44">
        <v>12208603.289999999</v>
      </c>
      <c r="F23" s="46">
        <f t="shared" si="0"/>
        <v>26612396.710000001</v>
      </c>
    </row>
    <row r="24" spans="1:6" ht="67.5">
      <c r="A24" s="93" t="s">
        <v>49</v>
      </c>
      <c r="B24" s="42" t="s">
        <v>10</v>
      </c>
      <c r="C24" s="74" t="s">
        <v>50</v>
      </c>
      <c r="D24" s="44">
        <v>38621000</v>
      </c>
      <c r="E24" s="44">
        <v>12191863.460000001</v>
      </c>
      <c r="F24" s="46">
        <f t="shared" si="0"/>
        <v>26429136.539999999</v>
      </c>
    </row>
    <row r="25" spans="1:6" ht="90">
      <c r="A25" s="93" t="s">
        <v>51</v>
      </c>
      <c r="B25" s="42" t="s">
        <v>10</v>
      </c>
      <c r="C25" s="74" t="s">
        <v>52</v>
      </c>
      <c r="D25" s="44">
        <v>38621000</v>
      </c>
      <c r="E25" s="44">
        <v>12075797.93</v>
      </c>
      <c r="F25" s="46">
        <f t="shared" si="0"/>
        <v>26545202.07</v>
      </c>
    </row>
    <row r="26" spans="1:6" ht="67.5">
      <c r="A26" s="93" t="s">
        <v>53</v>
      </c>
      <c r="B26" s="42" t="s">
        <v>10</v>
      </c>
      <c r="C26" s="74" t="s">
        <v>54</v>
      </c>
      <c r="D26" s="44" t="s">
        <v>55</v>
      </c>
      <c r="E26" s="44">
        <v>49607.97</v>
      </c>
      <c r="F26" s="46" t="str">
        <f t="shared" si="0"/>
        <v>-</v>
      </c>
    </row>
    <row r="27" spans="1:6" ht="90">
      <c r="A27" s="93" t="s">
        <v>56</v>
      </c>
      <c r="B27" s="42" t="s">
        <v>10</v>
      </c>
      <c r="C27" s="74" t="s">
        <v>57</v>
      </c>
      <c r="D27" s="44" t="s">
        <v>55</v>
      </c>
      <c r="E27" s="44">
        <v>66457.56</v>
      </c>
      <c r="F27" s="46" t="str">
        <f t="shared" si="0"/>
        <v>-</v>
      </c>
    </row>
    <row r="28" spans="1:6" ht="101.25">
      <c r="A28" s="93" t="s">
        <v>58</v>
      </c>
      <c r="B28" s="42" t="s">
        <v>10</v>
      </c>
      <c r="C28" s="74" t="s">
        <v>59</v>
      </c>
      <c r="D28" s="44">
        <v>100000</v>
      </c>
      <c r="E28" s="44">
        <v>13131.77</v>
      </c>
      <c r="F28" s="46">
        <f t="shared" si="0"/>
        <v>86868.23</v>
      </c>
    </row>
    <row r="29" spans="1:6" ht="123.75">
      <c r="A29" s="93" t="s">
        <v>60</v>
      </c>
      <c r="B29" s="42" t="s">
        <v>10</v>
      </c>
      <c r="C29" s="74" t="s">
        <v>61</v>
      </c>
      <c r="D29" s="44">
        <v>100000</v>
      </c>
      <c r="E29" s="44">
        <v>13125.84</v>
      </c>
      <c r="F29" s="46">
        <f t="shared" si="0"/>
        <v>86874.16</v>
      </c>
    </row>
    <row r="30" spans="1:6" ht="112.5">
      <c r="A30" s="93" t="s">
        <v>62</v>
      </c>
      <c r="B30" s="42" t="s">
        <v>10</v>
      </c>
      <c r="C30" s="74" t="s">
        <v>63</v>
      </c>
      <c r="D30" s="44" t="s">
        <v>55</v>
      </c>
      <c r="E30" s="44">
        <v>5.93</v>
      </c>
      <c r="F30" s="46" t="str">
        <f t="shared" si="0"/>
        <v>-</v>
      </c>
    </row>
    <row r="31" spans="1:6" ht="33.75">
      <c r="A31" s="48" t="s">
        <v>64</v>
      </c>
      <c r="B31" s="42" t="s">
        <v>10</v>
      </c>
      <c r="C31" s="74" t="s">
        <v>65</v>
      </c>
      <c r="D31" s="44">
        <v>100000</v>
      </c>
      <c r="E31" s="44">
        <v>3608.06</v>
      </c>
      <c r="F31" s="46">
        <f t="shared" si="0"/>
        <v>96391.94</v>
      </c>
    </row>
    <row r="32" spans="1:6" ht="67.5">
      <c r="A32" s="48" t="s">
        <v>66</v>
      </c>
      <c r="B32" s="42" t="s">
        <v>10</v>
      </c>
      <c r="C32" s="74" t="s">
        <v>67</v>
      </c>
      <c r="D32" s="44">
        <v>100000</v>
      </c>
      <c r="E32" s="44">
        <v>-2110.1799999999998</v>
      </c>
      <c r="F32" s="46">
        <f t="shared" si="0"/>
        <v>102110.18</v>
      </c>
    </row>
    <row r="33" spans="1:6" ht="45">
      <c r="A33" s="48" t="s">
        <v>68</v>
      </c>
      <c r="B33" s="42" t="s">
        <v>10</v>
      </c>
      <c r="C33" s="74" t="s">
        <v>69</v>
      </c>
      <c r="D33" s="44" t="s">
        <v>55</v>
      </c>
      <c r="E33" s="44">
        <v>394.22</v>
      </c>
      <c r="F33" s="46" t="str">
        <f t="shared" si="0"/>
        <v>-</v>
      </c>
    </row>
    <row r="34" spans="1:6" ht="67.5">
      <c r="A34" s="48" t="s">
        <v>70</v>
      </c>
      <c r="B34" s="42" t="s">
        <v>10</v>
      </c>
      <c r="C34" s="74" t="s">
        <v>71</v>
      </c>
      <c r="D34" s="44" t="s">
        <v>55</v>
      </c>
      <c r="E34" s="44">
        <v>4901.5200000000004</v>
      </c>
      <c r="F34" s="46" t="str">
        <f t="shared" si="0"/>
        <v>-</v>
      </c>
    </row>
    <row r="35" spans="1:6" ht="45">
      <c r="A35" s="48" t="s">
        <v>72</v>
      </c>
      <c r="B35" s="42" t="s">
        <v>10</v>
      </c>
      <c r="C35" s="74" t="s">
        <v>73</v>
      </c>
      <c r="D35" s="44" t="s">
        <v>55</v>
      </c>
      <c r="E35" s="44">
        <v>422.5</v>
      </c>
      <c r="F35" s="46" t="str">
        <f t="shared" si="0"/>
        <v>-</v>
      </c>
    </row>
    <row r="36" spans="1:6" ht="33.75">
      <c r="A36" s="48" t="s">
        <v>74</v>
      </c>
      <c r="B36" s="42" t="s">
        <v>10</v>
      </c>
      <c r="C36" s="74" t="s">
        <v>75</v>
      </c>
      <c r="D36" s="44">
        <v>1735373.75</v>
      </c>
      <c r="E36" s="44">
        <v>594703.09</v>
      </c>
      <c r="F36" s="46">
        <f t="shared" si="0"/>
        <v>1140670.6600000001</v>
      </c>
    </row>
    <row r="37" spans="1:6" ht="22.5">
      <c r="A37" s="48" t="s">
        <v>76</v>
      </c>
      <c r="B37" s="42" t="s">
        <v>10</v>
      </c>
      <c r="C37" s="74" t="s">
        <v>77</v>
      </c>
      <c r="D37" s="44">
        <v>1735373.75</v>
      </c>
      <c r="E37" s="44">
        <v>594703.09</v>
      </c>
      <c r="F37" s="46">
        <f t="shared" si="0"/>
        <v>1140670.6600000001</v>
      </c>
    </row>
    <row r="38" spans="1:6" ht="67.5">
      <c r="A38" s="48" t="s">
        <v>78</v>
      </c>
      <c r="B38" s="42" t="s">
        <v>10</v>
      </c>
      <c r="C38" s="74" t="s">
        <v>79</v>
      </c>
      <c r="D38" s="44">
        <v>615755.93000000005</v>
      </c>
      <c r="E38" s="44">
        <v>204841.89</v>
      </c>
      <c r="F38" s="46">
        <f t="shared" si="0"/>
        <v>410914.04000000004</v>
      </c>
    </row>
    <row r="39" spans="1:6" ht="78.75">
      <c r="A39" s="93" t="s">
        <v>80</v>
      </c>
      <c r="B39" s="42" t="s">
        <v>10</v>
      </c>
      <c r="C39" s="74" t="s">
        <v>81</v>
      </c>
      <c r="D39" s="44">
        <v>9354.07</v>
      </c>
      <c r="E39" s="44">
        <v>3512.44</v>
      </c>
      <c r="F39" s="46">
        <f t="shared" si="0"/>
        <v>5841.6299999999992</v>
      </c>
    </row>
    <row r="40" spans="1:6" ht="67.5">
      <c r="A40" s="48" t="s">
        <v>82</v>
      </c>
      <c r="B40" s="42" t="s">
        <v>10</v>
      </c>
      <c r="C40" s="74" t="s">
        <v>83</v>
      </c>
      <c r="D40" s="44">
        <v>1110263.75</v>
      </c>
      <c r="E40" s="44">
        <v>422750.86</v>
      </c>
      <c r="F40" s="46">
        <f t="shared" si="0"/>
        <v>687512.89</v>
      </c>
    </row>
    <row r="41" spans="1:6" ht="67.5">
      <c r="A41" s="48" t="s">
        <v>84</v>
      </c>
      <c r="B41" s="42" t="s">
        <v>10</v>
      </c>
      <c r="C41" s="74" t="s">
        <v>85</v>
      </c>
      <c r="D41" s="44" t="s">
        <v>55</v>
      </c>
      <c r="E41" s="44">
        <v>-36402.1</v>
      </c>
      <c r="F41" s="46" t="str">
        <f t="shared" si="0"/>
        <v>-</v>
      </c>
    </row>
    <row r="42" spans="1:6">
      <c r="A42" s="48" t="s">
        <v>86</v>
      </c>
      <c r="B42" s="42" t="s">
        <v>10</v>
      </c>
      <c r="C42" s="74" t="s">
        <v>87</v>
      </c>
      <c r="D42" s="44">
        <v>52000</v>
      </c>
      <c r="E42" s="44">
        <v>15662</v>
      </c>
      <c r="F42" s="46">
        <f t="shared" si="0"/>
        <v>36338</v>
      </c>
    </row>
    <row r="43" spans="1:6">
      <c r="A43" s="48" t="s">
        <v>88</v>
      </c>
      <c r="B43" s="42" t="s">
        <v>10</v>
      </c>
      <c r="C43" s="74" t="s">
        <v>89</v>
      </c>
      <c r="D43" s="44">
        <v>52000</v>
      </c>
      <c r="E43" s="44">
        <v>15662</v>
      </c>
      <c r="F43" s="46">
        <f t="shared" si="0"/>
        <v>36338</v>
      </c>
    </row>
    <row r="44" spans="1:6">
      <c r="A44" s="48" t="s">
        <v>88</v>
      </c>
      <c r="B44" s="42" t="s">
        <v>10</v>
      </c>
      <c r="C44" s="74" t="s">
        <v>90</v>
      </c>
      <c r="D44" s="44">
        <v>52000</v>
      </c>
      <c r="E44" s="44">
        <v>15662</v>
      </c>
      <c r="F44" s="46">
        <f t="shared" si="0"/>
        <v>36338</v>
      </c>
    </row>
    <row r="45" spans="1:6" ht="45">
      <c r="A45" s="48" t="s">
        <v>91</v>
      </c>
      <c r="B45" s="42" t="s">
        <v>10</v>
      </c>
      <c r="C45" s="74" t="s">
        <v>92</v>
      </c>
      <c r="D45" s="44">
        <v>52000</v>
      </c>
      <c r="E45" s="44">
        <v>15612</v>
      </c>
      <c r="F45" s="46">
        <f t="shared" si="0"/>
        <v>36388</v>
      </c>
    </row>
    <row r="46" spans="1:6" ht="22.5">
      <c r="A46" s="48" t="s">
        <v>93</v>
      </c>
      <c r="B46" s="42" t="s">
        <v>10</v>
      </c>
      <c r="C46" s="74" t="s">
        <v>94</v>
      </c>
      <c r="D46" s="44" t="s">
        <v>55</v>
      </c>
      <c r="E46" s="44">
        <v>50</v>
      </c>
      <c r="F46" s="46" t="str">
        <f t="shared" si="0"/>
        <v>-</v>
      </c>
    </row>
    <row r="47" spans="1:6">
      <c r="A47" s="48" t="s">
        <v>95</v>
      </c>
      <c r="B47" s="42" t="s">
        <v>10</v>
      </c>
      <c r="C47" s="74" t="s">
        <v>96</v>
      </c>
      <c r="D47" s="44">
        <v>26697400</v>
      </c>
      <c r="E47" s="44">
        <v>7176971.7599999998</v>
      </c>
      <c r="F47" s="46">
        <f t="shared" si="0"/>
        <v>19520428.240000002</v>
      </c>
    </row>
    <row r="48" spans="1:6">
      <c r="A48" s="48" t="s">
        <v>97</v>
      </c>
      <c r="B48" s="42" t="s">
        <v>10</v>
      </c>
      <c r="C48" s="74" t="s">
        <v>98</v>
      </c>
      <c r="D48" s="44">
        <v>1397400</v>
      </c>
      <c r="E48" s="44">
        <v>70226.05</v>
      </c>
      <c r="F48" s="46">
        <f t="shared" si="0"/>
        <v>1327173.95</v>
      </c>
    </row>
    <row r="49" spans="1:6" ht="33.75">
      <c r="A49" s="48" t="s">
        <v>99</v>
      </c>
      <c r="B49" s="42" t="s">
        <v>10</v>
      </c>
      <c r="C49" s="74" t="s">
        <v>100</v>
      </c>
      <c r="D49" s="44">
        <v>1397400</v>
      </c>
      <c r="E49" s="44">
        <v>70226.05</v>
      </c>
      <c r="F49" s="46">
        <f t="shared" si="0"/>
        <v>1327173.95</v>
      </c>
    </row>
    <row r="50" spans="1:6" ht="67.5">
      <c r="A50" s="48" t="s">
        <v>101</v>
      </c>
      <c r="B50" s="42" t="s">
        <v>10</v>
      </c>
      <c r="C50" s="74" t="s">
        <v>102</v>
      </c>
      <c r="D50" s="44">
        <v>1397400</v>
      </c>
      <c r="E50" s="44">
        <v>59169.55</v>
      </c>
      <c r="F50" s="46">
        <f t="shared" si="0"/>
        <v>1338230.45</v>
      </c>
    </row>
    <row r="51" spans="1:6" ht="45">
      <c r="A51" s="48" t="s">
        <v>103</v>
      </c>
      <c r="B51" s="42" t="s">
        <v>10</v>
      </c>
      <c r="C51" s="74" t="s">
        <v>104</v>
      </c>
      <c r="D51" s="44" t="s">
        <v>55</v>
      </c>
      <c r="E51" s="44">
        <v>11056.5</v>
      </c>
      <c r="F51" s="46" t="str">
        <f t="shared" si="0"/>
        <v>-</v>
      </c>
    </row>
    <row r="52" spans="1:6">
      <c r="A52" s="48" t="s">
        <v>105</v>
      </c>
      <c r="B52" s="42" t="s">
        <v>10</v>
      </c>
      <c r="C52" s="74" t="s">
        <v>106</v>
      </c>
      <c r="D52" s="44">
        <v>25300000</v>
      </c>
      <c r="E52" s="44">
        <v>7106745.71</v>
      </c>
      <c r="F52" s="46">
        <f t="shared" si="0"/>
        <v>18193254.289999999</v>
      </c>
    </row>
    <row r="53" spans="1:6">
      <c r="A53" s="48" t="s">
        <v>107</v>
      </c>
      <c r="B53" s="42" t="s">
        <v>10</v>
      </c>
      <c r="C53" s="74" t="s">
        <v>108</v>
      </c>
      <c r="D53" s="44">
        <v>24000000</v>
      </c>
      <c r="E53" s="44">
        <v>7071801.0199999996</v>
      </c>
      <c r="F53" s="46">
        <f t="shared" ref="F53:F84" si="1">IF(OR(D53="-",E53=D53),"-",D53-IF(E53="-",0,E53))</f>
        <v>16928198.98</v>
      </c>
    </row>
    <row r="54" spans="1:6" ht="33.75">
      <c r="A54" s="48" t="s">
        <v>109</v>
      </c>
      <c r="B54" s="42" t="s">
        <v>10</v>
      </c>
      <c r="C54" s="74" t="s">
        <v>110</v>
      </c>
      <c r="D54" s="44">
        <v>24000000</v>
      </c>
      <c r="E54" s="44">
        <v>7071801.0199999996</v>
      </c>
      <c r="F54" s="46">
        <f t="shared" si="1"/>
        <v>16928198.98</v>
      </c>
    </row>
    <row r="55" spans="1:6">
      <c r="A55" s="48" t="s">
        <v>111</v>
      </c>
      <c r="B55" s="42" t="s">
        <v>10</v>
      </c>
      <c r="C55" s="74" t="s">
        <v>112</v>
      </c>
      <c r="D55" s="44">
        <v>1300000</v>
      </c>
      <c r="E55" s="44">
        <v>34944.69</v>
      </c>
      <c r="F55" s="46">
        <f t="shared" si="1"/>
        <v>1265055.31</v>
      </c>
    </row>
    <row r="56" spans="1:6" ht="33.75">
      <c r="A56" s="48" t="s">
        <v>113</v>
      </c>
      <c r="B56" s="42" t="s">
        <v>10</v>
      </c>
      <c r="C56" s="74" t="s">
        <v>114</v>
      </c>
      <c r="D56" s="44">
        <v>1300000</v>
      </c>
      <c r="E56" s="44">
        <v>34944.69</v>
      </c>
      <c r="F56" s="46">
        <f t="shared" si="1"/>
        <v>1265055.31</v>
      </c>
    </row>
    <row r="57" spans="1:6">
      <c r="A57" s="48" t="s">
        <v>115</v>
      </c>
      <c r="B57" s="42" t="s">
        <v>10</v>
      </c>
      <c r="C57" s="74" t="s">
        <v>116</v>
      </c>
      <c r="D57" s="44">
        <v>63000</v>
      </c>
      <c r="E57" s="44">
        <v>20600</v>
      </c>
      <c r="F57" s="46">
        <f t="shared" si="1"/>
        <v>42400</v>
      </c>
    </row>
    <row r="58" spans="1:6" ht="33.75">
      <c r="A58" s="48" t="s">
        <v>117</v>
      </c>
      <c r="B58" s="42" t="s">
        <v>10</v>
      </c>
      <c r="C58" s="74" t="s">
        <v>118</v>
      </c>
      <c r="D58" s="44">
        <v>63000</v>
      </c>
      <c r="E58" s="44">
        <v>20600</v>
      </c>
      <c r="F58" s="46">
        <f t="shared" si="1"/>
        <v>42400</v>
      </c>
    </row>
    <row r="59" spans="1:6" ht="56.25">
      <c r="A59" s="48" t="s">
        <v>119</v>
      </c>
      <c r="B59" s="42" t="s">
        <v>10</v>
      </c>
      <c r="C59" s="74" t="s">
        <v>120</v>
      </c>
      <c r="D59" s="44">
        <v>63000</v>
      </c>
      <c r="E59" s="44">
        <v>20600</v>
      </c>
      <c r="F59" s="46">
        <f t="shared" si="1"/>
        <v>42400</v>
      </c>
    </row>
    <row r="60" spans="1:6" ht="67.5">
      <c r="A60" s="93" t="s">
        <v>121</v>
      </c>
      <c r="B60" s="42" t="s">
        <v>10</v>
      </c>
      <c r="C60" s="74" t="s">
        <v>122</v>
      </c>
      <c r="D60" s="44">
        <v>63000</v>
      </c>
      <c r="E60" s="44">
        <v>20600</v>
      </c>
      <c r="F60" s="46">
        <f t="shared" si="1"/>
        <v>42400</v>
      </c>
    </row>
    <row r="61" spans="1:6" ht="67.5">
      <c r="A61" s="93" t="s">
        <v>121</v>
      </c>
      <c r="B61" s="42" t="s">
        <v>10</v>
      </c>
      <c r="C61" s="74" t="s">
        <v>123</v>
      </c>
      <c r="D61" s="44">
        <v>63000</v>
      </c>
      <c r="E61" s="44">
        <v>20600</v>
      </c>
      <c r="F61" s="46">
        <f t="shared" si="1"/>
        <v>42400</v>
      </c>
    </row>
    <row r="62" spans="1:6" ht="33.75">
      <c r="A62" s="48" t="s">
        <v>124</v>
      </c>
      <c r="B62" s="42" t="s">
        <v>10</v>
      </c>
      <c r="C62" s="74" t="s">
        <v>125</v>
      </c>
      <c r="D62" s="44">
        <v>37067756.859999999</v>
      </c>
      <c r="E62" s="44">
        <v>8249976.3700000001</v>
      </c>
      <c r="F62" s="46">
        <f t="shared" si="1"/>
        <v>28817780.489999998</v>
      </c>
    </row>
    <row r="63" spans="1:6" ht="67.5">
      <c r="A63" s="48" t="s">
        <v>126</v>
      </c>
      <c r="B63" s="42" t="s">
        <v>10</v>
      </c>
      <c r="C63" s="74" t="s">
        <v>127</v>
      </c>
      <c r="D63" s="44">
        <v>2893500</v>
      </c>
      <c r="E63" s="44" t="s">
        <v>55</v>
      </c>
      <c r="F63" s="46">
        <f t="shared" si="1"/>
        <v>2893500</v>
      </c>
    </row>
    <row r="64" spans="1:6" ht="45">
      <c r="A64" s="48" t="s">
        <v>128</v>
      </c>
      <c r="B64" s="42" t="s">
        <v>10</v>
      </c>
      <c r="C64" s="74" t="s">
        <v>129</v>
      </c>
      <c r="D64" s="44">
        <v>2893500</v>
      </c>
      <c r="E64" s="44" t="s">
        <v>55</v>
      </c>
      <c r="F64" s="46">
        <f t="shared" si="1"/>
        <v>2893500</v>
      </c>
    </row>
    <row r="65" spans="1:6" ht="78.75">
      <c r="A65" s="93" t="s">
        <v>130</v>
      </c>
      <c r="B65" s="42" t="s">
        <v>10</v>
      </c>
      <c r="C65" s="74" t="s">
        <v>131</v>
      </c>
      <c r="D65" s="44">
        <v>30282381.859999999</v>
      </c>
      <c r="E65" s="44">
        <v>7422148.2599999998</v>
      </c>
      <c r="F65" s="46">
        <f t="shared" si="1"/>
        <v>22860233.600000001</v>
      </c>
    </row>
    <row r="66" spans="1:6" ht="56.25">
      <c r="A66" s="48" t="s">
        <v>132</v>
      </c>
      <c r="B66" s="42" t="s">
        <v>10</v>
      </c>
      <c r="C66" s="74" t="s">
        <v>133</v>
      </c>
      <c r="D66" s="44">
        <v>16916500</v>
      </c>
      <c r="E66" s="44">
        <v>3905828.56</v>
      </c>
      <c r="F66" s="46">
        <f t="shared" si="1"/>
        <v>13010671.439999999</v>
      </c>
    </row>
    <row r="67" spans="1:6" ht="67.5">
      <c r="A67" s="93" t="s">
        <v>134</v>
      </c>
      <c r="B67" s="42" t="s">
        <v>10</v>
      </c>
      <c r="C67" s="74" t="s">
        <v>135</v>
      </c>
      <c r="D67" s="44">
        <v>16916500</v>
      </c>
      <c r="E67" s="44">
        <v>3905828.56</v>
      </c>
      <c r="F67" s="46">
        <f t="shared" si="1"/>
        <v>13010671.439999999</v>
      </c>
    </row>
    <row r="68" spans="1:6" ht="67.5">
      <c r="A68" s="93" t="s">
        <v>136</v>
      </c>
      <c r="B68" s="42" t="s">
        <v>10</v>
      </c>
      <c r="C68" s="74" t="s">
        <v>137</v>
      </c>
      <c r="D68" s="44">
        <v>1600000</v>
      </c>
      <c r="E68" s="44">
        <v>485447.86</v>
      </c>
      <c r="F68" s="46">
        <f t="shared" si="1"/>
        <v>1114552.1400000001</v>
      </c>
    </row>
    <row r="69" spans="1:6" ht="67.5">
      <c r="A69" s="48" t="s">
        <v>138</v>
      </c>
      <c r="B69" s="42" t="s">
        <v>10</v>
      </c>
      <c r="C69" s="74" t="s">
        <v>139</v>
      </c>
      <c r="D69" s="44">
        <v>1600000</v>
      </c>
      <c r="E69" s="44">
        <v>485447.86</v>
      </c>
      <c r="F69" s="46">
        <f t="shared" si="1"/>
        <v>1114552.1400000001</v>
      </c>
    </row>
    <row r="70" spans="1:6" ht="67.5">
      <c r="A70" s="93" t="s">
        <v>140</v>
      </c>
      <c r="B70" s="42" t="s">
        <v>10</v>
      </c>
      <c r="C70" s="74" t="s">
        <v>141</v>
      </c>
      <c r="D70" s="44">
        <v>65881.86</v>
      </c>
      <c r="E70" s="44">
        <v>37815.99</v>
      </c>
      <c r="F70" s="46">
        <f t="shared" si="1"/>
        <v>28065.870000000003</v>
      </c>
    </row>
    <row r="71" spans="1:6" ht="56.25">
      <c r="A71" s="48" t="s">
        <v>142</v>
      </c>
      <c r="B71" s="42" t="s">
        <v>10</v>
      </c>
      <c r="C71" s="74" t="s">
        <v>143</v>
      </c>
      <c r="D71" s="44">
        <v>65881.86</v>
      </c>
      <c r="E71" s="44">
        <v>37815.99</v>
      </c>
      <c r="F71" s="46">
        <f t="shared" si="1"/>
        <v>28065.870000000003</v>
      </c>
    </row>
    <row r="72" spans="1:6" ht="33.75">
      <c r="A72" s="48" t="s">
        <v>144</v>
      </c>
      <c r="B72" s="42" t="s">
        <v>10</v>
      </c>
      <c r="C72" s="74" t="s">
        <v>145</v>
      </c>
      <c r="D72" s="44">
        <v>11700000</v>
      </c>
      <c r="E72" s="44">
        <v>2993055.85</v>
      </c>
      <c r="F72" s="46">
        <f t="shared" si="1"/>
        <v>8706944.1500000004</v>
      </c>
    </row>
    <row r="73" spans="1:6" ht="33.75">
      <c r="A73" s="48" t="s">
        <v>146</v>
      </c>
      <c r="B73" s="42" t="s">
        <v>10</v>
      </c>
      <c r="C73" s="74" t="s">
        <v>147</v>
      </c>
      <c r="D73" s="44">
        <v>11700000</v>
      </c>
      <c r="E73" s="44">
        <v>2993055.85</v>
      </c>
      <c r="F73" s="46">
        <f t="shared" si="1"/>
        <v>8706944.1500000004</v>
      </c>
    </row>
    <row r="74" spans="1:6" ht="22.5">
      <c r="A74" s="48" t="s">
        <v>148</v>
      </c>
      <c r="B74" s="42" t="s">
        <v>10</v>
      </c>
      <c r="C74" s="74" t="s">
        <v>149</v>
      </c>
      <c r="D74" s="44">
        <v>1801875</v>
      </c>
      <c r="E74" s="44" t="s">
        <v>55</v>
      </c>
      <c r="F74" s="46">
        <f t="shared" si="1"/>
        <v>1801875</v>
      </c>
    </row>
    <row r="75" spans="1:6" ht="45">
      <c r="A75" s="48" t="s">
        <v>150</v>
      </c>
      <c r="B75" s="42" t="s">
        <v>10</v>
      </c>
      <c r="C75" s="74" t="s">
        <v>151</v>
      </c>
      <c r="D75" s="44">
        <v>1801875</v>
      </c>
      <c r="E75" s="44" t="s">
        <v>55</v>
      </c>
      <c r="F75" s="46">
        <f t="shared" si="1"/>
        <v>1801875</v>
      </c>
    </row>
    <row r="76" spans="1:6" ht="45">
      <c r="A76" s="48" t="s">
        <v>152</v>
      </c>
      <c r="B76" s="42" t="s">
        <v>10</v>
      </c>
      <c r="C76" s="74" t="s">
        <v>153</v>
      </c>
      <c r="D76" s="44">
        <v>1801875</v>
      </c>
      <c r="E76" s="44" t="s">
        <v>55</v>
      </c>
      <c r="F76" s="46">
        <f t="shared" si="1"/>
        <v>1801875</v>
      </c>
    </row>
    <row r="77" spans="1:6" ht="67.5">
      <c r="A77" s="93" t="s">
        <v>154</v>
      </c>
      <c r="B77" s="42" t="s">
        <v>10</v>
      </c>
      <c r="C77" s="74" t="s">
        <v>155</v>
      </c>
      <c r="D77" s="44">
        <v>2090000</v>
      </c>
      <c r="E77" s="44">
        <v>827828.11</v>
      </c>
      <c r="F77" s="46">
        <f t="shared" si="1"/>
        <v>1262171.8900000001</v>
      </c>
    </row>
    <row r="78" spans="1:6" ht="67.5">
      <c r="A78" s="93" t="s">
        <v>156</v>
      </c>
      <c r="B78" s="42" t="s">
        <v>10</v>
      </c>
      <c r="C78" s="74" t="s">
        <v>157</v>
      </c>
      <c r="D78" s="44">
        <v>2090000</v>
      </c>
      <c r="E78" s="44">
        <v>827828.11</v>
      </c>
      <c r="F78" s="46">
        <f t="shared" si="1"/>
        <v>1262171.8900000001</v>
      </c>
    </row>
    <row r="79" spans="1:6" ht="67.5">
      <c r="A79" s="48" t="s">
        <v>158</v>
      </c>
      <c r="B79" s="42" t="s">
        <v>10</v>
      </c>
      <c r="C79" s="74" t="s">
        <v>159</v>
      </c>
      <c r="D79" s="44">
        <v>2090000</v>
      </c>
      <c r="E79" s="44">
        <v>827828.11</v>
      </c>
      <c r="F79" s="46">
        <f t="shared" si="1"/>
        <v>1262171.8900000001</v>
      </c>
    </row>
    <row r="80" spans="1:6" ht="22.5">
      <c r="A80" s="48" t="s">
        <v>160</v>
      </c>
      <c r="B80" s="42" t="s">
        <v>10</v>
      </c>
      <c r="C80" s="74" t="s">
        <v>161</v>
      </c>
      <c r="D80" s="44">
        <v>66341.759999999995</v>
      </c>
      <c r="E80" s="44">
        <v>31608.560000000001</v>
      </c>
      <c r="F80" s="46">
        <f t="shared" si="1"/>
        <v>34733.199999999997</v>
      </c>
    </row>
    <row r="81" spans="1:6">
      <c r="A81" s="48" t="s">
        <v>162</v>
      </c>
      <c r="B81" s="42" t="s">
        <v>10</v>
      </c>
      <c r="C81" s="74" t="s">
        <v>163</v>
      </c>
      <c r="D81" s="44">
        <v>59238.34</v>
      </c>
      <c r="E81" s="44">
        <v>24527.5</v>
      </c>
      <c r="F81" s="46">
        <f t="shared" si="1"/>
        <v>34710.839999999997</v>
      </c>
    </row>
    <row r="82" spans="1:6">
      <c r="A82" s="48" t="s">
        <v>164</v>
      </c>
      <c r="B82" s="42" t="s">
        <v>10</v>
      </c>
      <c r="C82" s="74" t="s">
        <v>165</v>
      </c>
      <c r="D82" s="44">
        <v>59238.34</v>
      </c>
      <c r="E82" s="44">
        <v>24527.5</v>
      </c>
      <c r="F82" s="46">
        <f t="shared" si="1"/>
        <v>34710.839999999997</v>
      </c>
    </row>
    <row r="83" spans="1:6" ht="22.5">
      <c r="A83" s="48" t="s">
        <v>166</v>
      </c>
      <c r="B83" s="42" t="s">
        <v>10</v>
      </c>
      <c r="C83" s="74" t="s">
        <v>167</v>
      </c>
      <c r="D83" s="44">
        <v>59238.34</v>
      </c>
      <c r="E83" s="44">
        <v>24527.5</v>
      </c>
      <c r="F83" s="46">
        <f t="shared" si="1"/>
        <v>34710.839999999997</v>
      </c>
    </row>
    <row r="84" spans="1:6">
      <c r="A84" s="48" t="s">
        <v>168</v>
      </c>
      <c r="B84" s="42" t="s">
        <v>10</v>
      </c>
      <c r="C84" s="74" t="s">
        <v>169</v>
      </c>
      <c r="D84" s="44">
        <v>7103.42</v>
      </c>
      <c r="E84" s="44">
        <v>7081.06</v>
      </c>
      <c r="F84" s="46">
        <f t="shared" si="1"/>
        <v>22.359999999999673</v>
      </c>
    </row>
    <row r="85" spans="1:6">
      <c r="A85" s="48" t="s">
        <v>170</v>
      </c>
      <c r="B85" s="42" t="s">
        <v>10</v>
      </c>
      <c r="C85" s="74" t="s">
        <v>171</v>
      </c>
      <c r="D85" s="44">
        <v>7103.42</v>
      </c>
      <c r="E85" s="44">
        <v>7081.06</v>
      </c>
      <c r="F85" s="46">
        <f t="shared" ref="F85:F116" si="2">IF(OR(D85="-",E85=D85),"-",D85-IF(E85="-",0,E85))</f>
        <v>22.359999999999673</v>
      </c>
    </row>
    <row r="86" spans="1:6" ht="22.5">
      <c r="A86" s="48" t="s">
        <v>172</v>
      </c>
      <c r="B86" s="42" t="s">
        <v>10</v>
      </c>
      <c r="C86" s="74" t="s">
        <v>173</v>
      </c>
      <c r="D86" s="44">
        <v>7103.42</v>
      </c>
      <c r="E86" s="44">
        <v>7081.06</v>
      </c>
      <c r="F86" s="46">
        <f t="shared" si="2"/>
        <v>22.359999999999673</v>
      </c>
    </row>
    <row r="87" spans="1:6" ht="22.5">
      <c r="A87" s="48" t="s">
        <v>174</v>
      </c>
      <c r="B87" s="42" t="s">
        <v>10</v>
      </c>
      <c r="C87" s="74" t="s">
        <v>175</v>
      </c>
      <c r="D87" s="44">
        <v>6833430</v>
      </c>
      <c r="E87" s="44">
        <v>1780260.77</v>
      </c>
      <c r="F87" s="46">
        <f t="shared" si="2"/>
        <v>5053169.2300000004</v>
      </c>
    </row>
    <row r="88" spans="1:6" ht="67.5">
      <c r="A88" s="93" t="s">
        <v>176</v>
      </c>
      <c r="B88" s="42" t="s">
        <v>10</v>
      </c>
      <c r="C88" s="74" t="s">
        <v>177</v>
      </c>
      <c r="D88" s="44">
        <v>6433430</v>
      </c>
      <c r="E88" s="44">
        <v>1447339.38</v>
      </c>
      <c r="F88" s="46">
        <f t="shared" si="2"/>
        <v>4986090.62</v>
      </c>
    </row>
    <row r="89" spans="1:6" ht="78.75">
      <c r="A89" s="93" t="s">
        <v>178</v>
      </c>
      <c r="B89" s="42" t="s">
        <v>10</v>
      </c>
      <c r="C89" s="74" t="s">
        <v>179</v>
      </c>
      <c r="D89" s="44">
        <v>6433430</v>
      </c>
      <c r="E89" s="44">
        <v>1447339.38</v>
      </c>
      <c r="F89" s="46">
        <f t="shared" si="2"/>
        <v>4986090.62</v>
      </c>
    </row>
    <row r="90" spans="1:6" ht="78.75">
      <c r="A90" s="93" t="s">
        <v>180</v>
      </c>
      <c r="B90" s="42" t="s">
        <v>10</v>
      </c>
      <c r="C90" s="74" t="s">
        <v>181</v>
      </c>
      <c r="D90" s="44">
        <v>6433430</v>
      </c>
      <c r="E90" s="44">
        <v>1447339.38</v>
      </c>
      <c r="F90" s="46">
        <f t="shared" si="2"/>
        <v>4986090.62</v>
      </c>
    </row>
    <row r="91" spans="1:6" ht="22.5">
      <c r="A91" s="48" t="s">
        <v>182</v>
      </c>
      <c r="B91" s="42" t="s">
        <v>10</v>
      </c>
      <c r="C91" s="74" t="s">
        <v>183</v>
      </c>
      <c r="D91" s="44">
        <v>400000</v>
      </c>
      <c r="E91" s="44">
        <v>332921.39</v>
      </c>
      <c r="F91" s="46">
        <f t="shared" si="2"/>
        <v>67078.609999999986</v>
      </c>
    </row>
    <row r="92" spans="1:6" ht="33.75">
      <c r="A92" s="48" t="s">
        <v>184</v>
      </c>
      <c r="B92" s="42" t="s">
        <v>10</v>
      </c>
      <c r="C92" s="74" t="s">
        <v>185</v>
      </c>
      <c r="D92" s="44">
        <v>400000</v>
      </c>
      <c r="E92" s="44">
        <v>332921.39</v>
      </c>
      <c r="F92" s="46">
        <f t="shared" si="2"/>
        <v>67078.609999999986</v>
      </c>
    </row>
    <row r="93" spans="1:6" ht="45">
      <c r="A93" s="48" t="s">
        <v>186</v>
      </c>
      <c r="B93" s="42" t="s">
        <v>10</v>
      </c>
      <c r="C93" s="74" t="s">
        <v>187</v>
      </c>
      <c r="D93" s="44">
        <v>400000</v>
      </c>
      <c r="E93" s="44">
        <v>332921.39</v>
      </c>
      <c r="F93" s="46">
        <f t="shared" si="2"/>
        <v>67078.609999999986</v>
      </c>
    </row>
    <row r="94" spans="1:6">
      <c r="A94" s="48" t="s">
        <v>188</v>
      </c>
      <c r="B94" s="42" t="s">
        <v>10</v>
      </c>
      <c r="C94" s="74" t="s">
        <v>189</v>
      </c>
      <c r="D94" s="44">
        <v>202172</v>
      </c>
      <c r="E94" s="44">
        <v>37698.53</v>
      </c>
      <c r="F94" s="46">
        <f t="shared" si="2"/>
        <v>164473.47</v>
      </c>
    </row>
    <row r="95" spans="1:6" ht="22.5">
      <c r="A95" s="48" t="s">
        <v>190</v>
      </c>
      <c r="B95" s="42" t="s">
        <v>10</v>
      </c>
      <c r="C95" s="74" t="s">
        <v>191</v>
      </c>
      <c r="D95" s="44">
        <v>10122</v>
      </c>
      <c r="E95" s="44">
        <v>10122</v>
      </c>
      <c r="F95" s="46" t="str">
        <f t="shared" si="2"/>
        <v>-</v>
      </c>
    </row>
    <row r="96" spans="1:6" ht="45">
      <c r="A96" s="48" t="s">
        <v>192</v>
      </c>
      <c r="B96" s="42" t="s">
        <v>10</v>
      </c>
      <c r="C96" s="74" t="s">
        <v>193</v>
      </c>
      <c r="D96" s="44">
        <v>10122</v>
      </c>
      <c r="E96" s="44">
        <v>10122</v>
      </c>
      <c r="F96" s="46" t="str">
        <f t="shared" si="2"/>
        <v>-</v>
      </c>
    </row>
    <row r="97" spans="1:6" ht="56.25">
      <c r="A97" s="48" t="s">
        <v>194</v>
      </c>
      <c r="B97" s="42" t="s">
        <v>10</v>
      </c>
      <c r="C97" s="74" t="s">
        <v>195</v>
      </c>
      <c r="D97" s="44">
        <v>10122</v>
      </c>
      <c r="E97" s="44">
        <v>10122</v>
      </c>
      <c r="F97" s="46" t="str">
        <f t="shared" si="2"/>
        <v>-</v>
      </c>
    </row>
    <row r="98" spans="1:6" ht="45">
      <c r="A98" s="48" t="s">
        <v>196</v>
      </c>
      <c r="B98" s="42" t="s">
        <v>10</v>
      </c>
      <c r="C98" s="74" t="s">
        <v>197</v>
      </c>
      <c r="D98" s="44">
        <v>92000</v>
      </c>
      <c r="E98" s="44">
        <v>10076.299999999999</v>
      </c>
      <c r="F98" s="46">
        <f t="shared" si="2"/>
        <v>81923.7</v>
      </c>
    </row>
    <row r="99" spans="1:6" ht="56.25">
      <c r="A99" s="48" t="s">
        <v>198</v>
      </c>
      <c r="B99" s="42" t="s">
        <v>10</v>
      </c>
      <c r="C99" s="74" t="s">
        <v>199</v>
      </c>
      <c r="D99" s="44">
        <v>92000</v>
      </c>
      <c r="E99" s="44">
        <v>10076.299999999999</v>
      </c>
      <c r="F99" s="46">
        <f t="shared" si="2"/>
        <v>81923.7</v>
      </c>
    </row>
    <row r="100" spans="1:6" ht="22.5">
      <c r="A100" s="48" t="s">
        <v>200</v>
      </c>
      <c r="B100" s="42" t="s">
        <v>10</v>
      </c>
      <c r="C100" s="74" t="s">
        <v>201</v>
      </c>
      <c r="D100" s="44">
        <v>100050</v>
      </c>
      <c r="E100" s="44">
        <v>17500.23</v>
      </c>
      <c r="F100" s="46">
        <f t="shared" si="2"/>
        <v>82549.77</v>
      </c>
    </row>
    <row r="101" spans="1:6" ht="33.75">
      <c r="A101" s="48" t="s">
        <v>202</v>
      </c>
      <c r="B101" s="42" t="s">
        <v>10</v>
      </c>
      <c r="C101" s="74" t="s">
        <v>203</v>
      </c>
      <c r="D101" s="44">
        <v>100050</v>
      </c>
      <c r="E101" s="44">
        <v>17500.23</v>
      </c>
      <c r="F101" s="46">
        <f t="shared" si="2"/>
        <v>82549.77</v>
      </c>
    </row>
    <row r="102" spans="1:6">
      <c r="A102" s="48" t="s">
        <v>204</v>
      </c>
      <c r="B102" s="42" t="s">
        <v>10</v>
      </c>
      <c r="C102" s="74" t="s">
        <v>205</v>
      </c>
      <c r="D102" s="44">
        <v>153614</v>
      </c>
      <c r="E102" s="44">
        <v>153614</v>
      </c>
      <c r="F102" s="46" t="str">
        <f t="shared" si="2"/>
        <v>-</v>
      </c>
    </row>
    <row r="103" spans="1:6">
      <c r="A103" s="48" t="s">
        <v>206</v>
      </c>
      <c r="B103" s="42" t="s">
        <v>10</v>
      </c>
      <c r="C103" s="74" t="s">
        <v>207</v>
      </c>
      <c r="D103" s="44">
        <v>153614</v>
      </c>
      <c r="E103" s="44">
        <v>153614</v>
      </c>
      <c r="F103" s="46" t="str">
        <f t="shared" si="2"/>
        <v>-</v>
      </c>
    </row>
    <row r="104" spans="1:6" ht="22.5">
      <c r="A104" s="48" t="s">
        <v>208</v>
      </c>
      <c r="B104" s="42" t="s">
        <v>10</v>
      </c>
      <c r="C104" s="74" t="s">
        <v>209</v>
      </c>
      <c r="D104" s="44">
        <v>153614</v>
      </c>
      <c r="E104" s="44">
        <v>153614</v>
      </c>
      <c r="F104" s="46" t="str">
        <f t="shared" si="2"/>
        <v>-</v>
      </c>
    </row>
    <row r="105" spans="1:6">
      <c r="A105" s="48" t="s">
        <v>210</v>
      </c>
      <c r="B105" s="42" t="s">
        <v>10</v>
      </c>
      <c r="C105" s="74" t="s">
        <v>211</v>
      </c>
      <c r="D105" s="44">
        <v>43679413.270000003</v>
      </c>
      <c r="E105" s="44">
        <v>-3486772.32</v>
      </c>
      <c r="F105" s="46">
        <f t="shared" si="2"/>
        <v>47166185.590000004</v>
      </c>
    </row>
    <row r="106" spans="1:6" ht="33.75">
      <c r="A106" s="48" t="s">
        <v>212</v>
      </c>
      <c r="B106" s="42" t="s">
        <v>10</v>
      </c>
      <c r="C106" s="74" t="s">
        <v>213</v>
      </c>
      <c r="D106" s="44">
        <v>43679413.270000003</v>
      </c>
      <c r="E106" s="44">
        <v>23908537.109999999</v>
      </c>
      <c r="F106" s="46">
        <f t="shared" si="2"/>
        <v>19770876.160000004</v>
      </c>
    </row>
    <row r="107" spans="1:6" ht="22.5">
      <c r="A107" s="48" t="s">
        <v>214</v>
      </c>
      <c r="B107" s="42" t="s">
        <v>10</v>
      </c>
      <c r="C107" s="74" t="s">
        <v>215</v>
      </c>
      <c r="D107" s="44">
        <v>15284650</v>
      </c>
      <c r="E107" s="44">
        <v>8406557.5</v>
      </c>
      <c r="F107" s="46">
        <f t="shared" si="2"/>
        <v>6878092.5</v>
      </c>
    </row>
    <row r="108" spans="1:6">
      <c r="A108" s="48" t="s">
        <v>216</v>
      </c>
      <c r="B108" s="42" t="s">
        <v>10</v>
      </c>
      <c r="C108" s="74" t="s">
        <v>217</v>
      </c>
      <c r="D108" s="44">
        <v>15284650</v>
      </c>
      <c r="E108" s="44">
        <v>8406557.5</v>
      </c>
      <c r="F108" s="46">
        <f t="shared" si="2"/>
        <v>6878092.5</v>
      </c>
    </row>
    <row r="109" spans="1:6" ht="22.5">
      <c r="A109" s="48" t="s">
        <v>218</v>
      </c>
      <c r="B109" s="42" t="s">
        <v>10</v>
      </c>
      <c r="C109" s="74" t="s">
        <v>219</v>
      </c>
      <c r="D109" s="44">
        <v>15284650</v>
      </c>
      <c r="E109" s="44">
        <v>8406557.5</v>
      </c>
      <c r="F109" s="46">
        <f t="shared" si="2"/>
        <v>6878092.5</v>
      </c>
    </row>
    <row r="110" spans="1:6" ht="22.5">
      <c r="A110" s="48" t="s">
        <v>220</v>
      </c>
      <c r="B110" s="42" t="s">
        <v>10</v>
      </c>
      <c r="C110" s="74" t="s">
        <v>221</v>
      </c>
      <c r="D110" s="44">
        <v>7180900</v>
      </c>
      <c r="E110" s="44">
        <v>7180900</v>
      </c>
      <c r="F110" s="46" t="str">
        <f t="shared" si="2"/>
        <v>-</v>
      </c>
    </row>
    <row r="111" spans="1:6" ht="67.5">
      <c r="A111" s="93" t="s">
        <v>222</v>
      </c>
      <c r="B111" s="42" t="s">
        <v>10</v>
      </c>
      <c r="C111" s="74" t="s">
        <v>223</v>
      </c>
      <c r="D111" s="44">
        <v>1130900</v>
      </c>
      <c r="E111" s="44">
        <v>1130900</v>
      </c>
      <c r="F111" s="46" t="str">
        <f t="shared" si="2"/>
        <v>-</v>
      </c>
    </row>
    <row r="112" spans="1:6" ht="78.75">
      <c r="A112" s="93" t="s">
        <v>224</v>
      </c>
      <c r="B112" s="42" t="s">
        <v>10</v>
      </c>
      <c r="C112" s="74" t="s">
        <v>225</v>
      </c>
      <c r="D112" s="44">
        <v>1130900</v>
      </c>
      <c r="E112" s="44">
        <v>1130900</v>
      </c>
      <c r="F112" s="46" t="str">
        <f t="shared" si="2"/>
        <v>-</v>
      </c>
    </row>
    <row r="113" spans="1:6">
      <c r="A113" s="48" t="s">
        <v>226</v>
      </c>
      <c r="B113" s="42" t="s">
        <v>10</v>
      </c>
      <c r="C113" s="74" t="s">
        <v>227</v>
      </c>
      <c r="D113" s="44">
        <v>6050000</v>
      </c>
      <c r="E113" s="44">
        <v>6050000</v>
      </c>
      <c r="F113" s="46" t="str">
        <f t="shared" si="2"/>
        <v>-</v>
      </c>
    </row>
    <row r="114" spans="1:6">
      <c r="A114" s="48" t="s">
        <v>228</v>
      </c>
      <c r="B114" s="42" t="s">
        <v>10</v>
      </c>
      <c r="C114" s="74" t="s">
        <v>229</v>
      </c>
      <c r="D114" s="44">
        <v>6050000</v>
      </c>
      <c r="E114" s="44">
        <v>6050000</v>
      </c>
      <c r="F114" s="46" t="str">
        <f t="shared" si="2"/>
        <v>-</v>
      </c>
    </row>
    <row r="115" spans="1:6" ht="22.5">
      <c r="A115" s="48" t="s">
        <v>230</v>
      </c>
      <c r="B115" s="42" t="s">
        <v>10</v>
      </c>
      <c r="C115" s="74" t="s">
        <v>231</v>
      </c>
      <c r="D115" s="44">
        <v>2145615</v>
      </c>
      <c r="E115" s="44">
        <v>1143047.5</v>
      </c>
      <c r="F115" s="46">
        <f t="shared" si="2"/>
        <v>1002567.5</v>
      </c>
    </row>
    <row r="116" spans="1:6" ht="33.75">
      <c r="A116" s="48" t="s">
        <v>232</v>
      </c>
      <c r="B116" s="42" t="s">
        <v>10</v>
      </c>
      <c r="C116" s="74" t="s">
        <v>233</v>
      </c>
      <c r="D116" s="44">
        <v>916500</v>
      </c>
      <c r="E116" s="44">
        <v>528490</v>
      </c>
      <c r="F116" s="46">
        <f t="shared" si="2"/>
        <v>388010</v>
      </c>
    </row>
    <row r="117" spans="1:6" ht="33.75">
      <c r="A117" s="48" t="s">
        <v>234</v>
      </c>
      <c r="B117" s="42" t="s">
        <v>10</v>
      </c>
      <c r="C117" s="74" t="s">
        <v>235</v>
      </c>
      <c r="D117" s="44">
        <v>916500</v>
      </c>
      <c r="E117" s="44">
        <v>528490</v>
      </c>
      <c r="F117" s="46">
        <f t="shared" ref="F117:F128" si="3">IF(OR(D117="-",E117=D117),"-",D117-IF(E117="-",0,E117))</f>
        <v>388010</v>
      </c>
    </row>
    <row r="118" spans="1:6" ht="33.75">
      <c r="A118" s="48" t="s">
        <v>236</v>
      </c>
      <c r="B118" s="42" t="s">
        <v>10</v>
      </c>
      <c r="C118" s="74" t="s">
        <v>237</v>
      </c>
      <c r="D118" s="44">
        <v>1229115</v>
      </c>
      <c r="E118" s="44">
        <v>614557.5</v>
      </c>
      <c r="F118" s="46">
        <f t="shared" si="3"/>
        <v>614557.5</v>
      </c>
    </row>
    <row r="119" spans="1:6" ht="33.75">
      <c r="A119" s="48" t="s">
        <v>238</v>
      </c>
      <c r="B119" s="42" t="s">
        <v>10</v>
      </c>
      <c r="C119" s="74" t="s">
        <v>239</v>
      </c>
      <c r="D119" s="44">
        <v>1229115</v>
      </c>
      <c r="E119" s="44">
        <v>614557.5</v>
      </c>
      <c r="F119" s="46">
        <f t="shared" si="3"/>
        <v>614557.5</v>
      </c>
    </row>
    <row r="120" spans="1:6">
      <c r="A120" s="48" t="s">
        <v>240</v>
      </c>
      <c r="B120" s="42" t="s">
        <v>10</v>
      </c>
      <c r="C120" s="74" t="s">
        <v>241</v>
      </c>
      <c r="D120" s="44">
        <v>19068248.27</v>
      </c>
      <c r="E120" s="44">
        <v>7178032.1100000003</v>
      </c>
      <c r="F120" s="46">
        <f t="shared" si="3"/>
        <v>11890216.16</v>
      </c>
    </row>
    <row r="121" spans="1:6" ht="22.5">
      <c r="A121" s="48" t="s">
        <v>242</v>
      </c>
      <c r="B121" s="42" t="s">
        <v>10</v>
      </c>
      <c r="C121" s="74" t="s">
        <v>243</v>
      </c>
      <c r="D121" s="44">
        <v>19068248.27</v>
      </c>
      <c r="E121" s="44">
        <v>7178032.1100000003</v>
      </c>
      <c r="F121" s="46">
        <f t="shared" si="3"/>
        <v>11890216.16</v>
      </c>
    </row>
    <row r="122" spans="1:6" ht="22.5">
      <c r="A122" s="48" t="s">
        <v>244</v>
      </c>
      <c r="B122" s="42" t="s">
        <v>10</v>
      </c>
      <c r="C122" s="74" t="s">
        <v>245</v>
      </c>
      <c r="D122" s="44">
        <v>19068248.27</v>
      </c>
      <c r="E122" s="44">
        <v>7178032.1100000003</v>
      </c>
      <c r="F122" s="46">
        <f t="shared" si="3"/>
        <v>11890216.16</v>
      </c>
    </row>
    <row r="123" spans="1:6" ht="78.75">
      <c r="A123" s="48" t="s">
        <v>246</v>
      </c>
      <c r="B123" s="42" t="s">
        <v>10</v>
      </c>
      <c r="C123" s="74" t="s">
        <v>247</v>
      </c>
      <c r="D123" s="44" t="s">
        <v>55</v>
      </c>
      <c r="E123" s="44">
        <v>10.73</v>
      </c>
      <c r="F123" s="46" t="str">
        <f t="shared" si="3"/>
        <v>-</v>
      </c>
    </row>
    <row r="124" spans="1:6" ht="33.75">
      <c r="A124" s="48" t="s">
        <v>248</v>
      </c>
      <c r="B124" s="42" t="s">
        <v>10</v>
      </c>
      <c r="C124" s="74" t="s">
        <v>249</v>
      </c>
      <c r="D124" s="44" t="s">
        <v>55</v>
      </c>
      <c r="E124" s="44">
        <v>10.73</v>
      </c>
      <c r="F124" s="46" t="str">
        <f t="shared" si="3"/>
        <v>-</v>
      </c>
    </row>
    <row r="125" spans="1:6" ht="22.5">
      <c r="A125" s="48" t="s">
        <v>250</v>
      </c>
      <c r="B125" s="42" t="s">
        <v>10</v>
      </c>
      <c r="C125" s="74" t="s">
        <v>251</v>
      </c>
      <c r="D125" s="44" t="s">
        <v>55</v>
      </c>
      <c r="E125" s="44">
        <v>10.73</v>
      </c>
      <c r="F125" s="46" t="str">
        <f t="shared" si="3"/>
        <v>-</v>
      </c>
    </row>
    <row r="126" spans="1:6" ht="22.5">
      <c r="A126" s="48" t="s">
        <v>252</v>
      </c>
      <c r="B126" s="42" t="s">
        <v>10</v>
      </c>
      <c r="C126" s="74" t="s">
        <v>253</v>
      </c>
      <c r="D126" s="44" t="s">
        <v>55</v>
      </c>
      <c r="E126" s="44">
        <v>10.73</v>
      </c>
      <c r="F126" s="46" t="str">
        <f t="shared" si="3"/>
        <v>-</v>
      </c>
    </row>
    <row r="127" spans="1:6" ht="33.75">
      <c r="A127" s="48" t="s">
        <v>254</v>
      </c>
      <c r="B127" s="42" t="s">
        <v>10</v>
      </c>
      <c r="C127" s="74" t="s">
        <v>255</v>
      </c>
      <c r="D127" s="44" t="s">
        <v>55</v>
      </c>
      <c r="E127" s="44">
        <v>-27395320.16</v>
      </c>
      <c r="F127" s="46" t="str">
        <f t="shared" si="3"/>
        <v>-</v>
      </c>
    </row>
    <row r="128" spans="1:6" ht="45.75" thickBot="1">
      <c r="A128" s="48" t="s">
        <v>256</v>
      </c>
      <c r="B128" s="42" t="s">
        <v>10</v>
      </c>
      <c r="C128" s="74" t="s">
        <v>257</v>
      </c>
      <c r="D128" s="44" t="s">
        <v>55</v>
      </c>
      <c r="E128" s="44">
        <v>-27395320.16</v>
      </c>
      <c r="F128" s="46" t="str">
        <f t="shared" si="3"/>
        <v>-</v>
      </c>
    </row>
    <row r="129" spans="1:6" ht="12.75" customHeight="1">
      <c r="A129" s="49"/>
      <c r="B129" s="50"/>
      <c r="C129" s="50"/>
      <c r="D129" s="24"/>
      <c r="E129" s="24"/>
      <c r="F12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24 F19:F104">
    <cfRule type="cellIs" dxfId="219" priority="5" stopIfTrue="1" operator="equal">
      <formula>0</formula>
    </cfRule>
  </conditionalFormatting>
  <conditionalFormatting sqref="F125">
    <cfRule type="cellIs" dxfId="218" priority="4" stopIfTrue="1" operator="equal">
      <formula>0</formula>
    </cfRule>
  </conditionalFormatting>
  <conditionalFormatting sqref="F126">
    <cfRule type="cellIs" dxfId="217" priority="3" stopIfTrue="1" operator="equal">
      <formula>0</formula>
    </cfRule>
  </conditionalFormatting>
  <conditionalFormatting sqref="F127">
    <cfRule type="cellIs" dxfId="216" priority="2" stopIfTrue="1" operator="equal">
      <formula>0</formula>
    </cfRule>
  </conditionalFormatting>
  <conditionalFormatting sqref="F128">
    <cfRule type="cellIs" dxfId="215" priority="1" stopIfTrue="1" operator="equal">
      <formula>0</formula>
    </cfRule>
  </conditionalFormatting>
  <conditionalFormatting sqref="F105">
    <cfRule type="cellIs" dxfId="214" priority="24" stopIfTrue="1" operator="equal">
      <formula>0</formula>
    </cfRule>
  </conditionalFormatting>
  <conditionalFormatting sqref="F106">
    <cfRule type="cellIs" dxfId="213" priority="23" stopIfTrue="1" operator="equal">
      <formula>0</formula>
    </cfRule>
  </conditionalFormatting>
  <conditionalFormatting sqref="F107">
    <cfRule type="cellIs" dxfId="212" priority="22" stopIfTrue="1" operator="equal">
      <formula>0</formula>
    </cfRule>
  </conditionalFormatting>
  <conditionalFormatting sqref="F108">
    <cfRule type="cellIs" dxfId="211" priority="21" stopIfTrue="1" operator="equal">
      <formula>0</formula>
    </cfRule>
  </conditionalFormatting>
  <conditionalFormatting sqref="F109">
    <cfRule type="cellIs" dxfId="210" priority="20" stopIfTrue="1" operator="equal">
      <formula>0</formula>
    </cfRule>
  </conditionalFormatting>
  <conditionalFormatting sqref="F110">
    <cfRule type="cellIs" dxfId="209" priority="19" stopIfTrue="1" operator="equal">
      <formula>0</formula>
    </cfRule>
  </conditionalFormatting>
  <conditionalFormatting sqref="F111">
    <cfRule type="cellIs" dxfId="208" priority="18" stopIfTrue="1" operator="equal">
      <formula>0</formula>
    </cfRule>
  </conditionalFormatting>
  <conditionalFormatting sqref="F112">
    <cfRule type="cellIs" dxfId="207" priority="17" stopIfTrue="1" operator="equal">
      <formula>0</formula>
    </cfRule>
  </conditionalFormatting>
  <conditionalFormatting sqref="F113">
    <cfRule type="cellIs" dxfId="206" priority="16" stopIfTrue="1" operator="equal">
      <formula>0</formula>
    </cfRule>
  </conditionalFormatting>
  <conditionalFormatting sqref="F114">
    <cfRule type="cellIs" dxfId="205" priority="15" stopIfTrue="1" operator="equal">
      <formula>0</formula>
    </cfRule>
  </conditionalFormatting>
  <conditionalFormatting sqref="F115">
    <cfRule type="cellIs" dxfId="204" priority="14" stopIfTrue="1" operator="equal">
      <formula>0</formula>
    </cfRule>
  </conditionalFormatting>
  <conditionalFormatting sqref="F116">
    <cfRule type="cellIs" dxfId="203" priority="13" stopIfTrue="1" operator="equal">
      <formula>0</formula>
    </cfRule>
  </conditionalFormatting>
  <conditionalFormatting sqref="F117">
    <cfRule type="cellIs" dxfId="202" priority="12" stopIfTrue="1" operator="equal">
      <formula>0</formula>
    </cfRule>
  </conditionalFormatting>
  <conditionalFormatting sqref="F118">
    <cfRule type="cellIs" dxfId="201" priority="11" stopIfTrue="1" operator="equal">
      <formula>0</formula>
    </cfRule>
  </conditionalFormatting>
  <conditionalFormatting sqref="F119">
    <cfRule type="cellIs" dxfId="200" priority="10" stopIfTrue="1" operator="equal">
      <formula>0</formula>
    </cfRule>
  </conditionalFormatting>
  <conditionalFormatting sqref="F120">
    <cfRule type="cellIs" dxfId="199" priority="9" stopIfTrue="1" operator="equal">
      <formula>0</formula>
    </cfRule>
  </conditionalFormatting>
  <conditionalFormatting sqref="F121">
    <cfRule type="cellIs" dxfId="198" priority="8" stopIfTrue="1" operator="equal">
      <formula>0</formula>
    </cfRule>
  </conditionalFormatting>
  <conditionalFormatting sqref="F122">
    <cfRule type="cellIs" dxfId="197" priority="7" stopIfTrue="1" operator="equal">
      <formula>0</formula>
    </cfRule>
  </conditionalFormatting>
  <conditionalFormatting sqref="F123">
    <cfRule type="cellIs" dxfId="196" priority="6" stopIfTrue="1" operator="equal">
      <formula>0</formula>
    </cfRule>
  </conditionalFormatting>
  <printOptions gridLinesSet="0"/>
  <pageMargins left="0.78740157480314965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9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8" t="s">
        <v>21</v>
      </c>
      <c r="B2" s="128"/>
      <c r="C2" s="128"/>
      <c r="D2" s="12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38" t="s">
        <v>4</v>
      </c>
      <c r="B4" s="132" t="s">
        <v>11</v>
      </c>
      <c r="C4" s="141" t="s">
        <v>25</v>
      </c>
      <c r="D4" s="135" t="s">
        <v>18</v>
      </c>
      <c r="E4" s="143" t="s">
        <v>12</v>
      </c>
      <c r="F4" s="121" t="s">
        <v>15</v>
      </c>
    </row>
    <row r="5" spans="1:6" ht="5.45" customHeight="1">
      <c r="A5" s="139"/>
      <c r="B5" s="133"/>
      <c r="C5" s="142"/>
      <c r="D5" s="136"/>
      <c r="E5" s="144"/>
      <c r="F5" s="122"/>
    </row>
    <row r="6" spans="1:6" ht="9.6" customHeight="1">
      <c r="A6" s="139"/>
      <c r="B6" s="133"/>
      <c r="C6" s="142"/>
      <c r="D6" s="136"/>
      <c r="E6" s="144"/>
      <c r="F6" s="122"/>
    </row>
    <row r="7" spans="1:6" ht="6" customHeight="1">
      <c r="A7" s="139"/>
      <c r="B7" s="133"/>
      <c r="C7" s="142"/>
      <c r="D7" s="136"/>
      <c r="E7" s="144"/>
      <c r="F7" s="122"/>
    </row>
    <row r="8" spans="1:6" ht="6.6" customHeight="1">
      <c r="A8" s="139"/>
      <c r="B8" s="133"/>
      <c r="C8" s="142"/>
      <c r="D8" s="136"/>
      <c r="E8" s="144"/>
      <c r="F8" s="122"/>
    </row>
    <row r="9" spans="1:6" ht="11.1" customHeight="1">
      <c r="A9" s="139"/>
      <c r="B9" s="133"/>
      <c r="C9" s="142"/>
      <c r="D9" s="136"/>
      <c r="E9" s="144"/>
      <c r="F9" s="122"/>
    </row>
    <row r="10" spans="1:6" ht="4.1500000000000004" hidden="1" customHeight="1">
      <c r="A10" s="139"/>
      <c r="B10" s="133"/>
      <c r="C10" s="70"/>
      <c r="D10" s="136"/>
      <c r="E10" s="27"/>
      <c r="F10" s="32"/>
    </row>
    <row r="11" spans="1:6" ht="13.15" hidden="1" customHeight="1">
      <c r="A11" s="140"/>
      <c r="B11" s="134"/>
      <c r="C11" s="71"/>
      <c r="D11" s="13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0" t="s">
        <v>258</v>
      </c>
      <c r="B13" s="81" t="s">
        <v>259</v>
      </c>
      <c r="C13" s="82" t="s">
        <v>260</v>
      </c>
      <c r="D13" s="83">
        <v>196908551.11000001</v>
      </c>
      <c r="E13" s="84">
        <v>49717068.299999997</v>
      </c>
      <c r="F13" s="85">
        <f>IF(OR(D13="-",E13=D13),"-",D13-IF(E13="-",0,E13))</f>
        <v>147191482.81</v>
      </c>
    </row>
    <row r="14" spans="1:6">
      <c r="A14" s="86" t="s">
        <v>42</v>
      </c>
      <c r="B14" s="61"/>
      <c r="C14" s="75"/>
      <c r="D14" s="78"/>
      <c r="E14" s="62"/>
      <c r="F14" s="63"/>
    </row>
    <row r="15" spans="1:6">
      <c r="A15" s="80" t="s">
        <v>261</v>
      </c>
      <c r="B15" s="81" t="s">
        <v>259</v>
      </c>
      <c r="C15" s="82" t="s">
        <v>262</v>
      </c>
      <c r="D15" s="83">
        <v>196908551.11000001</v>
      </c>
      <c r="E15" s="84">
        <v>49717068.299999997</v>
      </c>
      <c r="F15" s="85">
        <f t="shared" ref="F15:F46" si="0">IF(OR(D15="-",E15=D15),"-",D15-IF(E15="-",0,E15))</f>
        <v>147191482.81</v>
      </c>
    </row>
    <row r="16" spans="1:6" ht="33.75">
      <c r="A16" s="80" t="s">
        <v>31</v>
      </c>
      <c r="B16" s="81" t="s">
        <v>259</v>
      </c>
      <c r="C16" s="82" t="s">
        <v>263</v>
      </c>
      <c r="D16" s="83">
        <v>196265207.11000001</v>
      </c>
      <c r="E16" s="84">
        <v>49435905.799999997</v>
      </c>
      <c r="F16" s="85">
        <f t="shared" si="0"/>
        <v>146829301.31</v>
      </c>
    </row>
    <row r="17" spans="1:6">
      <c r="A17" s="80" t="s">
        <v>264</v>
      </c>
      <c r="B17" s="81" t="s">
        <v>259</v>
      </c>
      <c r="C17" s="82" t="s">
        <v>265</v>
      </c>
      <c r="D17" s="83">
        <v>34807900.549999997</v>
      </c>
      <c r="E17" s="84">
        <v>8620359.8900000006</v>
      </c>
      <c r="F17" s="85">
        <f t="shared" si="0"/>
        <v>26187540.659999996</v>
      </c>
    </row>
    <row r="18" spans="1:6" ht="45">
      <c r="A18" s="80" t="s">
        <v>266</v>
      </c>
      <c r="B18" s="81" t="s">
        <v>259</v>
      </c>
      <c r="C18" s="82" t="s">
        <v>267</v>
      </c>
      <c r="D18" s="83">
        <v>21813882.219999999</v>
      </c>
      <c r="E18" s="84">
        <v>5369455.1699999999</v>
      </c>
      <c r="F18" s="85">
        <f t="shared" si="0"/>
        <v>16444427.049999999</v>
      </c>
    </row>
    <row r="19" spans="1:6">
      <c r="A19" s="80" t="s">
        <v>268</v>
      </c>
      <c r="B19" s="81" t="s">
        <v>259</v>
      </c>
      <c r="C19" s="82" t="s">
        <v>269</v>
      </c>
      <c r="D19" s="83">
        <v>1615999.99</v>
      </c>
      <c r="E19" s="84">
        <v>532370.93999999994</v>
      </c>
      <c r="F19" s="85">
        <f t="shared" si="0"/>
        <v>1083629.05</v>
      </c>
    </row>
    <row r="20" spans="1:6" ht="33.75">
      <c r="A20" s="80" t="s">
        <v>270</v>
      </c>
      <c r="B20" s="81" t="s">
        <v>259</v>
      </c>
      <c r="C20" s="82" t="s">
        <v>271</v>
      </c>
      <c r="D20" s="83">
        <v>1177572.96</v>
      </c>
      <c r="E20" s="84">
        <v>376463.12</v>
      </c>
      <c r="F20" s="85">
        <f t="shared" si="0"/>
        <v>801109.84</v>
      </c>
    </row>
    <row r="21" spans="1:6" ht="45">
      <c r="A21" s="80" t="s">
        <v>272</v>
      </c>
      <c r="B21" s="81" t="s">
        <v>259</v>
      </c>
      <c r="C21" s="82" t="s">
        <v>273</v>
      </c>
      <c r="D21" s="83">
        <v>355627.03</v>
      </c>
      <c r="E21" s="84">
        <v>126710.12</v>
      </c>
      <c r="F21" s="85">
        <f t="shared" si="0"/>
        <v>228916.91000000003</v>
      </c>
    </row>
    <row r="22" spans="1:6" ht="33.75">
      <c r="A22" s="80" t="s">
        <v>274</v>
      </c>
      <c r="B22" s="81" t="s">
        <v>259</v>
      </c>
      <c r="C22" s="82" t="s">
        <v>275</v>
      </c>
      <c r="D22" s="83">
        <v>82800</v>
      </c>
      <c r="E22" s="84">
        <v>29197.7</v>
      </c>
      <c r="F22" s="85">
        <f t="shared" si="0"/>
        <v>53602.3</v>
      </c>
    </row>
    <row r="23" spans="1:6">
      <c r="A23" s="80" t="s">
        <v>276</v>
      </c>
      <c r="B23" s="81" t="s">
        <v>259</v>
      </c>
      <c r="C23" s="82" t="s">
        <v>277</v>
      </c>
      <c r="D23" s="83">
        <v>20197882.23</v>
      </c>
      <c r="E23" s="84">
        <v>4837084.2300000004</v>
      </c>
      <c r="F23" s="85">
        <f t="shared" si="0"/>
        <v>15360798</v>
      </c>
    </row>
    <row r="24" spans="1:6" ht="33.75">
      <c r="A24" s="80" t="s">
        <v>270</v>
      </c>
      <c r="B24" s="81" t="s">
        <v>259</v>
      </c>
      <c r="C24" s="82" t="s">
        <v>278</v>
      </c>
      <c r="D24" s="83">
        <v>15011136.949999999</v>
      </c>
      <c r="E24" s="84">
        <v>3638114.24</v>
      </c>
      <c r="F24" s="85">
        <f t="shared" si="0"/>
        <v>11373022.709999999</v>
      </c>
    </row>
    <row r="25" spans="1:6" ht="45">
      <c r="A25" s="80" t="s">
        <v>272</v>
      </c>
      <c r="B25" s="81" t="s">
        <v>259</v>
      </c>
      <c r="C25" s="82" t="s">
        <v>279</v>
      </c>
      <c r="D25" s="83">
        <v>4533363.45</v>
      </c>
      <c r="E25" s="84">
        <v>982573.07</v>
      </c>
      <c r="F25" s="85">
        <f t="shared" si="0"/>
        <v>3550790.3800000004</v>
      </c>
    </row>
    <row r="26" spans="1:6" ht="33.75">
      <c r="A26" s="80" t="s">
        <v>274</v>
      </c>
      <c r="B26" s="81" t="s">
        <v>259</v>
      </c>
      <c r="C26" s="82" t="s">
        <v>280</v>
      </c>
      <c r="D26" s="83">
        <v>71100</v>
      </c>
      <c r="E26" s="84">
        <v>5650</v>
      </c>
      <c r="F26" s="85">
        <f t="shared" si="0"/>
        <v>65450</v>
      </c>
    </row>
    <row r="27" spans="1:6" ht="22.5">
      <c r="A27" s="80" t="s">
        <v>281</v>
      </c>
      <c r="B27" s="81" t="s">
        <v>259</v>
      </c>
      <c r="C27" s="82" t="s">
        <v>282</v>
      </c>
      <c r="D27" s="83">
        <v>241728</v>
      </c>
      <c r="E27" s="84">
        <v>66646.080000000002</v>
      </c>
      <c r="F27" s="85">
        <f t="shared" si="0"/>
        <v>175081.91999999998</v>
      </c>
    </row>
    <row r="28" spans="1:6" ht="33.75">
      <c r="A28" s="80" t="s">
        <v>283</v>
      </c>
      <c r="B28" s="81" t="s">
        <v>259</v>
      </c>
      <c r="C28" s="82" t="s">
        <v>284</v>
      </c>
      <c r="D28" s="83">
        <v>67566.83</v>
      </c>
      <c r="E28" s="84">
        <v>9505.19</v>
      </c>
      <c r="F28" s="85">
        <f t="shared" si="0"/>
        <v>58061.64</v>
      </c>
    </row>
    <row r="29" spans="1:6">
      <c r="A29" s="80" t="s">
        <v>285</v>
      </c>
      <c r="B29" s="81" t="s">
        <v>259</v>
      </c>
      <c r="C29" s="82" t="s">
        <v>286</v>
      </c>
      <c r="D29" s="83">
        <v>4000</v>
      </c>
      <c r="E29" s="84">
        <v>1601.65</v>
      </c>
      <c r="F29" s="85">
        <f t="shared" si="0"/>
        <v>2398.35</v>
      </c>
    </row>
    <row r="30" spans="1:6">
      <c r="A30" s="80" t="s">
        <v>287</v>
      </c>
      <c r="B30" s="81" t="s">
        <v>259</v>
      </c>
      <c r="C30" s="82" t="s">
        <v>288</v>
      </c>
      <c r="D30" s="83">
        <v>3000</v>
      </c>
      <c r="E30" s="84" t="s">
        <v>55</v>
      </c>
      <c r="F30" s="85">
        <f t="shared" si="0"/>
        <v>3000</v>
      </c>
    </row>
    <row r="31" spans="1:6">
      <c r="A31" s="80" t="s">
        <v>240</v>
      </c>
      <c r="B31" s="81" t="s">
        <v>259</v>
      </c>
      <c r="C31" s="82" t="s">
        <v>289</v>
      </c>
      <c r="D31" s="83">
        <v>265987</v>
      </c>
      <c r="E31" s="84">
        <v>132994</v>
      </c>
      <c r="F31" s="85">
        <f t="shared" si="0"/>
        <v>132993</v>
      </c>
    </row>
    <row r="32" spans="1:6">
      <c r="A32" s="80" t="s">
        <v>290</v>
      </c>
      <c r="B32" s="81" t="s">
        <v>259</v>
      </c>
      <c r="C32" s="82" t="s">
        <v>291</v>
      </c>
      <c r="D32" s="83">
        <v>1046293.33</v>
      </c>
      <c r="E32" s="84" t="s">
        <v>55</v>
      </c>
      <c r="F32" s="85">
        <f t="shared" si="0"/>
        <v>1046293.33</v>
      </c>
    </row>
    <row r="33" spans="1:6" ht="33.75">
      <c r="A33" s="80" t="s">
        <v>292</v>
      </c>
      <c r="B33" s="81" t="s">
        <v>259</v>
      </c>
      <c r="C33" s="82" t="s">
        <v>293</v>
      </c>
      <c r="D33" s="83">
        <v>1046293.33</v>
      </c>
      <c r="E33" s="84" t="s">
        <v>55</v>
      </c>
      <c r="F33" s="85">
        <f t="shared" si="0"/>
        <v>1046293.33</v>
      </c>
    </row>
    <row r="34" spans="1:6">
      <c r="A34" s="80" t="s">
        <v>294</v>
      </c>
      <c r="B34" s="81" t="s">
        <v>259</v>
      </c>
      <c r="C34" s="82" t="s">
        <v>295</v>
      </c>
      <c r="D34" s="83">
        <v>1011293.33</v>
      </c>
      <c r="E34" s="84" t="s">
        <v>55</v>
      </c>
      <c r="F34" s="85">
        <f t="shared" si="0"/>
        <v>1011293.33</v>
      </c>
    </row>
    <row r="35" spans="1:6">
      <c r="A35" s="80" t="s">
        <v>294</v>
      </c>
      <c r="B35" s="81" t="s">
        <v>259</v>
      </c>
      <c r="C35" s="82" t="s">
        <v>296</v>
      </c>
      <c r="D35" s="83">
        <v>35000</v>
      </c>
      <c r="E35" s="84" t="s">
        <v>55</v>
      </c>
      <c r="F35" s="85">
        <f t="shared" si="0"/>
        <v>35000</v>
      </c>
    </row>
    <row r="36" spans="1:6">
      <c r="A36" s="80" t="s">
        <v>297</v>
      </c>
      <c r="B36" s="81" t="s">
        <v>259</v>
      </c>
      <c r="C36" s="82" t="s">
        <v>298</v>
      </c>
      <c r="D36" s="83">
        <v>11947725</v>
      </c>
      <c r="E36" s="84">
        <v>3250904.72</v>
      </c>
      <c r="F36" s="85">
        <f t="shared" si="0"/>
        <v>8696820.2799999993</v>
      </c>
    </row>
    <row r="37" spans="1:6" ht="33.75">
      <c r="A37" s="80" t="s">
        <v>292</v>
      </c>
      <c r="B37" s="81" t="s">
        <v>259</v>
      </c>
      <c r="C37" s="82" t="s">
        <v>299</v>
      </c>
      <c r="D37" s="83">
        <v>10163250</v>
      </c>
      <c r="E37" s="84">
        <v>2911802.53</v>
      </c>
      <c r="F37" s="85">
        <f t="shared" si="0"/>
        <v>7251447.4700000007</v>
      </c>
    </row>
    <row r="38" spans="1:6" ht="22.5">
      <c r="A38" s="80" t="s">
        <v>300</v>
      </c>
      <c r="B38" s="81" t="s">
        <v>259</v>
      </c>
      <c r="C38" s="82" t="s">
        <v>301</v>
      </c>
      <c r="D38" s="83">
        <v>3123211</v>
      </c>
      <c r="E38" s="84">
        <v>854621.55</v>
      </c>
      <c r="F38" s="85">
        <f t="shared" si="0"/>
        <v>2268589.4500000002</v>
      </c>
    </row>
    <row r="39" spans="1:6" ht="22.5">
      <c r="A39" s="80" t="s">
        <v>302</v>
      </c>
      <c r="B39" s="81" t="s">
        <v>259</v>
      </c>
      <c r="C39" s="82" t="s">
        <v>303</v>
      </c>
      <c r="D39" s="83">
        <v>29574</v>
      </c>
      <c r="E39" s="84">
        <v>7200</v>
      </c>
      <c r="F39" s="85">
        <f t="shared" si="0"/>
        <v>22374</v>
      </c>
    </row>
    <row r="40" spans="1:6" ht="33.75">
      <c r="A40" s="80" t="s">
        <v>304</v>
      </c>
      <c r="B40" s="81" t="s">
        <v>259</v>
      </c>
      <c r="C40" s="82" t="s">
        <v>305</v>
      </c>
      <c r="D40" s="83">
        <v>943210</v>
      </c>
      <c r="E40" s="84">
        <v>216186.42</v>
      </c>
      <c r="F40" s="85">
        <f t="shared" si="0"/>
        <v>727023.58</v>
      </c>
    </row>
    <row r="41" spans="1:6" ht="22.5">
      <c r="A41" s="80" t="s">
        <v>281</v>
      </c>
      <c r="B41" s="81" t="s">
        <v>259</v>
      </c>
      <c r="C41" s="82" t="s">
        <v>306</v>
      </c>
      <c r="D41" s="83">
        <v>1183478</v>
      </c>
      <c r="E41" s="84">
        <v>297205.25</v>
      </c>
      <c r="F41" s="85">
        <f t="shared" si="0"/>
        <v>886272.75</v>
      </c>
    </row>
    <row r="42" spans="1:6" ht="33.75">
      <c r="A42" s="80" t="s">
        <v>283</v>
      </c>
      <c r="B42" s="81" t="s">
        <v>259</v>
      </c>
      <c r="C42" s="82" t="s">
        <v>307</v>
      </c>
      <c r="D42" s="83">
        <v>3130427</v>
      </c>
      <c r="E42" s="84">
        <v>1049408.29</v>
      </c>
      <c r="F42" s="85">
        <f t="shared" si="0"/>
        <v>2081018.71</v>
      </c>
    </row>
    <row r="43" spans="1:6">
      <c r="A43" s="80" t="s">
        <v>285</v>
      </c>
      <c r="B43" s="81" t="s">
        <v>259</v>
      </c>
      <c r="C43" s="82" t="s">
        <v>308</v>
      </c>
      <c r="D43" s="83">
        <v>4700</v>
      </c>
      <c r="E43" s="84">
        <v>2333.7399999999998</v>
      </c>
      <c r="F43" s="85">
        <f t="shared" si="0"/>
        <v>2366.2600000000002</v>
      </c>
    </row>
    <row r="44" spans="1:6">
      <c r="A44" s="80" t="s">
        <v>287</v>
      </c>
      <c r="B44" s="81" t="s">
        <v>259</v>
      </c>
      <c r="C44" s="82" t="s">
        <v>309</v>
      </c>
      <c r="D44" s="83">
        <v>2300</v>
      </c>
      <c r="E44" s="84" t="s">
        <v>55</v>
      </c>
      <c r="F44" s="85">
        <f t="shared" si="0"/>
        <v>2300</v>
      </c>
    </row>
    <row r="45" spans="1:6" ht="33.75">
      <c r="A45" s="80" t="s">
        <v>283</v>
      </c>
      <c r="B45" s="81" t="s">
        <v>259</v>
      </c>
      <c r="C45" s="82" t="s">
        <v>310</v>
      </c>
      <c r="D45" s="83">
        <v>630000</v>
      </c>
      <c r="E45" s="84">
        <v>73854.05</v>
      </c>
      <c r="F45" s="85">
        <f t="shared" si="0"/>
        <v>556145.94999999995</v>
      </c>
    </row>
    <row r="46" spans="1:6" ht="33.75">
      <c r="A46" s="80" t="s">
        <v>283</v>
      </c>
      <c r="B46" s="81" t="s">
        <v>259</v>
      </c>
      <c r="C46" s="82" t="s">
        <v>311</v>
      </c>
      <c r="D46" s="83">
        <v>153050</v>
      </c>
      <c r="E46" s="84">
        <v>14298.57</v>
      </c>
      <c r="F46" s="85">
        <f t="shared" si="0"/>
        <v>138751.43</v>
      </c>
    </row>
    <row r="47" spans="1:6" ht="33.75">
      <c r="A47" s="80" t="s">
        <v>312</v>
      </c>
      <c r="B47" s="81" t="s">
        <v>259</v>
      </c>
      <c r="C47" s="82" t="s">
        <v>313</v>
      </c>
      <c r="D47" s="83">
        <v>502200</v>
      </c>
      <c r="E47" s="84">
        <v>226988.66</v>
      </c>
      <c r="F47" s="85">
        <f t="shared" ref="F47:F78" si="1">IF(OR(D47="-",E47=D47),"-",D47-IF(E47="-",0,E47))</f>
        <v>275211.33999999997</v>
      </c>
    </row>
    <row r="48" spans="1:6">
      <c r="A48" s="80" t="s">
        <v>287</v>
      </c>
      <c r="B48" s="81" t="s">
        <v>259</v>
      </c>
      <c r="C48" s="82" t="s">
        <v>314</v>
      </c>
      <c r="D48" s="83">
        <v>61000</v>
      </c>
      <c r="E48" s="84" t="s">
        <v>55</v>
      </c>
      <c r="F48" s="85">
        <f t="shared" si="1"/>
        <v>61000</v>
      </c>
    </row>
    <row r="49" spans="1:6" ht="33.75">
      <c r="A49" s="80" t="s">
        <v>283</v>
      </c>
      <c r="B49" s="81" t="s">
        <v>259</v>
      </c>
      <c r="C49" s="82" t="s">
        <v>315</v>
      </c>
      <c r="D49" s="83">
        <v>115000</v>
      </c>
      <c r="E49" s="84" t="s">
        <v>55</v>
      </c>
      <c r="F49" s="85">
        <f t="shared" si="1"/>
        <v>115000</v>
      </c>
    </row>
    <row r="50" spans="1:6" ht="90">
      <c r="A50" s="94" t="s">
        <v>316</v>
      </c>
      <c r="B50" s="81" t="s">
        <v>259</v>
      </c>
      <c r="C50" s="82" t="s">
        <v>317</v>
      </c>
      <c r="D50" s="83">
        <v>200000</v>
      </c>
      <c r="E50" s="84">
        <v>150000</v>
      </c>
      <c r="F50" s="85">
        <f t="shared" si="1"/>
        <v>50000</v>
      </c>
    </row>
    <row r="51" spans="1:6" ht="33.75">
      <c r="A51" s="80" t="s">
        <v>283</v>
      </c>
      <c r="B51" s="81" t="s">
        <v>259</v>
      </c>
      <c r="C51" s="82" t="s">
        <v>318</v>
      </c>
      <c r="D51" s="83">
        <v>85100</v>
      </c>
      <c r="E51" s="84">
        <v>19706</v>
      </c>
      <c r="F51" s="85">
        <f t="shared" si="1"/>
        <v>65394</v>
      </c>
    </row>
    <row r="52" spans="1:6" ht="33.75">
      <c r="A52" s="80" t="s">
        <v>319</v>
      </c>
      <c r="B52" s="81" t="s">
        <v>259</v>
      </c>
      <c r="C52" s="82" t="s">
        <v>320</v>
      </c>
      <c r="D52" s="83">
        <v>1529115</v>
      </c>
      <c r="E52" s="84">
        <v>308885.99</v>
      </c>
      <c r="F52" s="85">
        <f t="shared" si="1"/>
        <v>1220229.01</v>
      </c>
    </row>
    <row r="53" spans="1:6" ht="33.75">
      <c r="A53" s="80" t="s">
        <v>270</v>
      </c>
      <c r="B53" s="81" t="s">
        <v>259</v>
      </c>
      <c r="C53" s="82" t="s">
        <v>321</v>
      </c>
      <c r="D53" s="83">
        <v>447665</v>
      </c>
      <c r="E53" s="84">
        <v>113346.66</v>
      </c>
      <c r="F53" s="85">
        <f t="shared" si="1"/>
        <v>334318.33999999997</v>
      </c>
    </row>
    <row r="54" spans="1:6" ht="33.75">
      <c r="A54" s="80" t="s">
        <v>274</v>
      </c>
      <c r="B54" s="81" t="s">
        <v>259</v>
      </c>
      <c r="C54" s="82" t="s">
        <v>322</v>
      </c>
      <c r="D54" s="83">
        <v>1000</v>
      </c>
      <c r="E54" s="84">
        <v>200</v>
      </c>
      <c r="F54" s="85">
        <f t="shared" si="1"/>
        <v>800</v>
      </c>
    </row>
    <row r="55" spans="1:6" ht="45">
      <c r="A55" s="80" t="s">
        <v>272</v>
      </c>
      <c r="B55" s="81" t="s">
        <v>259</v>
      </c>
      <c r="C55" s="82" t="s">
        <v>323</v>
      </c>
      <c r="D55" s="83">
        <v>135195</v>
      </c>
      <c r="E55" s="84">
        <v>29869.8</v>
      </c>
      <c r="F55" s="85">
        <f t="shared" si="1"/>
        <v>105325.2</v>
      </c>
    </row>
    <row r="56" spans="1:6" ht="22.5">
      <c r="A56" s="80" t="s">
        <v>281</v>
      </c>
      <c r="B56" s="81" t="s">
        <v>259</v>
      </c>
      <c r="C56" s="82" t="s">
        <v>324</v>
      </c>
      <c r="D56" s="83">
        <v>13900</v>
      </c>
      <c r="E56" s="84">
        <v>3576.43</v>
      </c>
      <c r="F56" s="85">
        <f t="shared" si="1"/>
        <v>10323.57</v>
      </c>
    </row>
    <row r="57" spans="1:6" ht="33.75">
      <c r="A57" s="80" t="s">
        <v>283</v>
      </c>
      <c r="B57" s="81" t="s">
        <v>259</v>
      </c>
      <c r="C57" s="82" t="s">
        <v>325</v>
      </c>
      <c r="D57" s="83">
        <v>10295</v>
      </c>
      <c r="E57" s="84">
        <v>3229</v>
      </c>
      <c r="F57" s="85">
        <f t="shared" si="1"/>
        <v>7066</v>
      </c>
    </row>
    <row r="58" spans="1:6" ht="33.75">
      <c r="A58" s="80" t="s">
        <v>270</v>
      </c>
      <c r="B58" s="81" t="s">
        <v>259</v>
      </c>
      <c r="C58" s="82" t="s">
        <v>326</v>
      </c>
      <c r="D58" s="83">
        <v>447665</v>
      </c>
      <c r="E58" s="84">
        <v>104140.57</v>
      </c>
      <c r="F58" s="85">
        <f t="shared" si="1"/>
        <v>343524.43</v>
      </c>
    </row>
    <row r="59" spans="1:6" ht="45">
      <c r="A59" s="80" t="s">
        <v>272</v>
      </c>
      <c r="B59" s="81" t="s">
        <v>259</v>
      </c>
      <c r="C59" s="82" t="s">
        <v>327</v>
      </c>
      <c r="D59" s="83">
        <v>135195</v>
      </c>
      <c r="E59" s="84">
        <v>27910.31</v>
      </c>
      <c r="F59" s="85">
        <f t="shared" si="1"/>
        <v>107284.69</v>
      </c>
    </row>
    <row r="60" spans="1:6" ht="22.5">
      <c r="A60" s="80" t="s">
        <v>281</v>
      </c>
      <c r="B60" s="81" t="s">
        <v>259</v>
      </c>
      <c r="C60" s="82" t="s">
        <v>328</v>
      </c>
      <c r="D60" s="83">
        <v>5200</v>
      </c>
      <c r="E60" s="84" t="s">
        <v>55</v>
      </c>
      <c r="F60" s="85">
        <f t="shared" si="1"/>
        <v>5200</v>
      </c>
    </row>
    <row r="61" spans="1:6" ht="33.75">
      <c r="A61" s="80" t="s">
        <v>283</v>
      </c>
      <c r="B61" s="81" t="s">
        <v>259</v>
      </c>
      <c r="C61" s="82" t="s">
        <v>329</v>
      </c>
      <c r="D61" s="83">
        <v>33000</v>
      </c>
      <c r="E61" s="84">
        <v>1638.22</v>
      </c>
      <c r="F61" s="85">
        <f t="shared" si="1"/>
        <v>31361.78</v>
      </c>
    </row>
    <row r="62" spans="1:6" ht="22.5">
      <c r="A62" s="80" t="s">
        <v>281</v>
      </c>
      <c r="B62" s="81" t="s">
        <v>259</v>
      </c>
      <c r="C62" s="82" t="s">
        <v>330</v>
      </c>
      <c r="D62" s="83">
        <v>135000</v>
      </c>
      <c r="E62" s="84" t="s">
        <v>55</v>
      </c>
      <c r="F62" s="85">
        <f t="shared" si="1"/>
        <v>135000</v>
      </c>
    </row>
    <row r="63" spans="1:6" ht="33.75">
      <c r="A63" s="80" t="s">
        <v>283</v>
      </c>
      <c r="B63" s="81" t="s">
        <v>259</v>
      </c>
      <c r="C63" s="82" t="s">
        <v>331</v>
      </c>
      <c r="D63" s="83">
        <v>165000</v>
      </c>
      <c r="E63" s="84">
        <v>24975</v>
      </c>
      <c r="F63" s="85">
        <f t="shared" si="1"/>
        <v>140025</v>
      </c>
    </row>
    <row r="64" spans="1:6" ht="67.5">
      <c r="A64" s="80" t="s">
        <v>332</v>
      </c>
      <c r="B64" s="81" t="s">
        <v>259</v>
      </c>
      <c r="C64" s="82" t="s">
        <v>333</v>
      </c>
      <c r="D64" s="83">
        <v>136500</v>
      </c>
      <c r="E64" s="84">
        <v>2000</v>
      </c>
      <c r="F64" s="85">
        <f t="shared" si="1"/>
        <v>134500</v>
      </c>
    </row>
    <row r="65" spans="1:6" ht="33.75">
      <c r="A65" s="80" t="s">
        <v>283</v>
      </c>
      <c r="B65" s="81" t="s">
        <v>259</v>
      </c>
      <c r="C65" s="82" t="s">
        <v>334</v>
      </c>
      <c r="D65" s="83">
        <v>136500</v>
      </c>
      <c r="E65" s="84">
        <v>2000</v>
      </c>
      <c r="F65" s="85">
        <f t="shared" si="1"/>
        <v>134500</v>
      </c>
    </row>
    <row r="66" spans="1:6" ht="56.25">
      <c r="A66" s="80" t="s">
        <v>335</v>
      </c>
      <c r="B66" s="81" t="s">
        <v>259</v>
      </c>
      <c r="C66" s="82" t="s">
        <v>336</v>
      </c>
      <c r="D66" s="83">
        <v>118860</v>
      </c>
      <c r="E66" s="84">
        <v>28216.2</v>
      </c>
      <c r="F66" s="85">
        <f t="shared" si="1"/>
        <v>90643.8</v>
      </c>
    </row>
    <row r="67" spans="1:6" ht="22.5">
      <c r="A67" s="80" t="s">
        <v>281</v>
      </c>
      <c r="B67" s="81" t="s">
        <v>259</v>
      </c>
      <c r="C67" s="82" t="s">
        <v>337</v>
      </c>
      <c r="D67" s="83">
        <v>118860</v>
      </c>
      <c r="E67" s="84">
        <v>28216.2</v>
      </c>
      <c r="F67" s="85">
        <f t="shared" si="1"/>
        <v>90643.8</v>
      </c>
    </row>
    <row r="68" spans="1:6">
      <c r="A68" s="80" t="s">
        <v>338</v>
      </c>
      <c r="B68" s="81" t="s">
        <v>259</v>
      </c>
      <c r="C68" s="82" t="s">
        <v>339</v>
      </c>
      <c r="D68" s="83">
        <v>916500</v>
      </c>
      <c r="E68" s="84">
        <v>228919.46</v>
      </c>
      <c r="F68" s="85">
        <f t="shared" si="1"/>
        <v>687580.54</v>
      </c>
    </row>
    <row r="69" spans="1:6">
      <c r="A69" s="80" t="s">
        <v>340</v>
      </c>
      <c r="B69" s="81" t="s">
        <v>259</v>
      </c>
      <c r="C69" s="82" t="s">
        <v>341</v>
      </c>
      <c r="D69" s="83">
        <v>916500</v>
      </c>
      <c r="E69" s="84">
        <v>228919.46</v>
      </c>
      <c r="F69" s="85">
        <f t="shared" si="1"/>
        <v>687580.54</v>
      </c>
    </row>
    <row r="70" spans="1:6" ht="33.75">
      <c r="A70" s="80" t="s">
        <v>342</v>
      </c>
      <c r="B70" s="81" t="s">
        <v>259</v>
      </c>
      <c r="C70" s="82" t="s">
        <v>343</v>
      </c>
      <c r="D70" s="83">
        <v>916500</v>
      </c>
      <c r="E70" s="84">
        <v>228919.46</v>
      </c>
      <c r="F70" s="85">
        <f t="shared" si="1"/>
        <v>687580.54</v>
      </c>
    </row>
    <row r="71" spans="1:6" ht="33.75">
      <c r="A71" s="80" t="s">
        <v>270</v>
      </c>
      <c r="B71" s="81" t="s">
        <v>259</v>
      </c>
      <c r="C71" s="82" t="s">
        <v>344</v>
      </c>
      <c r="D71" s="83">
        <v>693779</v>
      </c>
      <c r="E71" s="84">
        <v>177582.07999999999</v>
      </c>
      <c r="F71" s="85">
        <f t="shared" si="1"/>
        <v>516196.92000000004</v>
      </c>
    </row>
    <row r="72" spans="1:6" ht="45">
      <c r="A72" s="80" t="s">
        <v>272</v>
      </c>
      <c r="B72" s="81" t="s">
        <v>259</v>
      </c>
      <c r="C72" s="82" t="s">
        <v>345</v>
      </c>
      <c r="D72" s="83">
        <v>209521</v>
      </c>
      <c r="E72" s="84">
        <v>48141.38</v>
      </c>
      <c r="F72" s="85">
        <f t="shared" si="1"/>
        <v>161379.62</v>
      </c>
    </row>
    <row r="73" spans="1:6" ht="22.5">
      <c r="A73" s="80" t="s">
        <v>281</v>
      </c>
      <c r="B73" s="81" t="s">
        <v>259</v>
      </c>
      <c r="C73" s="82" t="s">
        <v>346</v>
      </c>
      <c r="D73" s="83">
        <v>13200</v>
      </c>
      <c r="E73" s="84">
        <v>3196</v>
      </c>
      <c r="F73" s="85">
        <f t="shared" si="1"/>
        <v>10004</v>
      </c>
    </row>
    <row r="74" spans="1:6" ht="22.5">
      <c r="A74" s="80" t="s">
        <v>347</v>
      </c>
      <c r="B74" s="81" t="s">
        <v>259</v>
      </c>
      <c r="C74" s="82" t="s">
        <v>348</v>
      </c>
      <c r="D74" s="83">
        <v>399000</v>
      </c>
      <c r="E74" s="84">
        <v>25000</v>
      </c>
      <c r="F74" s="85">
        <f t="shared" si="1"/>
        <v>374000</v>
      </c>
    </row>
    <row r="75" spans="1:6" ht="33.75">
      <c r="A75" s="80" t="s">
        <v>349</v>
      </c>
      <c r="B75" s="81" t="s">
        <v>259</v>
      </c>
      <c r="C75" s="82" t="s">
        <v>350</v>
      </c>
      <c r="D75" s="83">
        <v>399000</v>
      </c>
      <c r="E75" s="84">
        <v>25000</v>
      </c>
      <c r="F75" s="85">
        <f t="shared" si="1"/>
        <v>374000</v>
      </c>
    </row>
    <row r="76" spans="1:6" ht="78.75">
      <c r="A76" s="94" t="s">
        <v>351</v>
      </c>
      <c r="B76" s="81" t="s">
        <v>259</v>
      </c>
      <c r="C76" s="82" t="s">
        <v>352</v>
      </c>
      <c r="D76" s="83">
        <v>399000</v>
      </c>
      <c r="E76" s="84">
        <v>25000</v>
      </c>
      <c r="F76" s="85">
        <f t="shared" si="1"/>
        <v>374000</v>
      </c>
    </row>
    <row r="77" spans="1:6">
      <c r="A77" s="80" t="s">
        <v>240</v>
      </c>
      <c r="B77" s="81" t="s">
        <v>259</v>
      </c>
      <c r="C77" s="82" t="s">
        <v>353</v>
      </c>
      <c r="D77" s="83">
        <v>50000</v>
      </c>
      <c r="E77" s="84">
        <v>25000</v>
      </c>
      <c r="F77" s="85">
        <f t="shared" si="1"/>
        <v>25000</v>
      </c>
    </row>
    <row r="78" spans="1:6" ht="33.75">
      <c r="A78" s="80" t="s">
        <v>283</v>
      </c>
      <c r="B78" s="81" t="s">
        <v>259</v>
      </c>
      <c r="C78" s="82" t="s">
        <v>354</v>
      </c>
      <c r="D78" s="83">
        <v>20000</v>
      </c>
      <c r="E78" s="84" t="s">
        <v>55</v>
      </c>
      <c r="F78" s="85">
        <f t="shared" si="1"/>
        <v>20000</v>
      </c>
    </row>
    <row r="79" spans="1:6" ht="33.75">
      <c r="A79" s="80" t="s">
        <v>283</v>
      </c>
      <c r="B79" s="81" t="s">
        <v>259</v>
      </c>
      <c r="C79" s="82" t="s">
        <v>355</v>
      </c>
      <c r="D79" s="83">
        <v>329000</v>
      </c>
      <c r="E79" s="84" t="s">
        <v>55</v>
      </c>
      <c r="F79" s="85">
        <f t="shared" ref="F79:F110" si="2">IF(OR(D79="-",E79=D79),"-",D79-IF(E79="-",0,E79))</f>
        <v>329000</v>
      </c>
    </row>
    <row r="80" spans="1:6">
      <c r="A80" s="80" t="s">
        <v>356</v>
      </c>
      <c r="B80" s="81" t="s">
        <v>259</v>
      </c>
      <c r="C80" s="82" t="s">
        <v>357</v>
      </c>
      <c r="D80" s="83">
        <v>49051616.880000003</v>
      </c>
      <c r="E80" s="84">
        <v>7514144.2599999998</v>
      </c>
      <c r="F80" s="85">
        <f t="shared" si="2"/>
        <v>41537472.620000005</v>
      </c>
    </row>
    <row r="81" spans="1:6">
      <c r="A81" s="80" t="s">
        <v>358</v>
      </c>
      <c r="B81" s="81" t="s">
        <v>259</v>
      </c>
      <c r="C81" s="82" t="s">
        <v>359</v>
      </c>
      <c r="D81" s="83">
        <v>7294800</v>
      </c>
      <c r="E81" s="84">
        <v>1740000</v>
      </c>
      <c r="F81" s="85">
        <f t="shared" si="2"/>
        <v>5554800</v>
      </c>
    </row>
    <row r="82" spans="1:6" ht="22.5">
      <c r="A82" s="80" t="s">
        <v>360</v>
      </c>
      <c r="B82" s="81" t="s">
        <v>259</v>
      </c>
      <c r="C82" s="82" t="s">
        <v>361</v>
      </c>
      <c r="D82" s="83">
        <v>7294800</v>
      </c>
      <c r="E82" s="84">
        <v>1740000</v>
      </c>
      <c r="F82" s="85">
        <f t="shared" si="2"/>
        <v>5554800</v>
      </c>
    </row>
    <row r="83" spans="1:6" ht="33.75">
      <c r="A83" s="80" t="s">
        <v>283</v>
      </c>
      <c r="B83" s="81" t="s">
        <v>259</v>
      </c>
      <c r="C83" s="82" t="s">
        <v>362</v>
      </c>
      <c r="D83" s="83">
        <v>3557400</v>
      </c>
      <c r="E83" s="84" t="s">
        <v>55</v>
      </c>
      <c r="F83" s="85">
        <f t="shared" si="2"/>
        <v>3557400</v>
      </c>
    </row>
    <row r="84" spans="1:6" ht="33.75">
      <c r="A84" s="80" t="s">
        <v>283</v>
      </c>
      <c r="B84" s="81" t="s">
        <v>259</v>
      </c>
      <c r="C84" s="82" t="s">
        <v>363</v>
      </c>
      <c r="D84" s="83">
        <v>1837400</v>
      </c>
      <c r="E84" s="84" t="s">
        <v>55</v>
      </c>
      <c r="F84" s="85">
        <f t="shared" si="2"/>
        <v>1837400</v>
      </c>
    </row>
    <row r="85" spans="1:6" ht="33.75">
      <c r="A85" s="80" t="s">
        <v>312</v>
      </c>
      <c r="B85" s="81" t="s">
        <v>259</v>
      </c>
      <c r="C85" s="82" t="s">
        <v>364</v>
      </c>
      <c r="D85" s="83">
        <v>1900000</v>
      </c>
      <c r="E85" s="84">
        <v>1740000</v>
      </c>
      <c r="F85" s="85">
        <f t="shared" si="2"/>
        <v>160000</v>
      </c>
    </row>
    <row r="86" spans="1:6">
      <c r="A86" s="80" t="s">
        <v>365</v>
      </c>
      <c r="B86" s="81" t="s">
        <v>259</v>
      </c>
      <c r="C86" s="82" t="s">
        <v>366</v>
      </c>
      <c r="D86" s="83">
        <v>36075816.880000003</v>
      </c>
      <c r="E86" s="84">
        <v>5602258.25</v>
      </c>
      <c r="F86" s="85">
        <f t="shared" si="2"/>
        <v>30473558.630000003</v>
      </c>
    </row>
    <row r="87" spans="1:6" ht="33.75">
      <c r="A87" s="80" t="s">
        <v>367</v>
      </c>
      <c r="B87" s="81" t="s">
        <v>259</v>
      </c>
      <c r="C87" s="82" t="s">
        <v>368</v>
      </c>
      <c r="D87" s="83">
        <v>18041779.879999999</v>
      </c>
      <c r="E87" s="84" t="s">
        <v>55</v>
      </c>
      <c r="F87" s="85">
        <f t="shared" si="2"/>
        <v>18041779.879999999</v>
      </c>
    </row>
    <row r="88" spans="1:6" ht="33.75">
      <c r="A88" s="80" t="s">
        <v>369</v>
      </c>
      <c r="B88" s="81" t="s">
        <v>259</v>
      </c>
      <c r="C88" s="82" t="s">
        <v>370</v>
      </c>
      <c r="D88" s="83">
        <v>17874219.879999999</v>
      </c>
      <c r="E88" s="84" t="s">
        <v>55</v>
      </c>
      <c r="F88" s="85">
        <f t="shared" si="2"/>
        <v>17874219.879999999</v>
      </c>
    </row>
    <row r="89" spans="1:6" ht="33.75">
      <c r="A89" s="80" t="s">
        <v>283</v>
      </c>
      <c r="B89" s="81" t="s">
        <v>259</v>
      </c>
      <c r="C89" s="82" t="s">
        <v>371</v>
      </c>
      <c r="D89" s="83">
        <v>167560</v>
      </c>
      <c r="E89" s="84" t="s">
        <v>55</v>
      </c>
      <c r="F89" s="85">
        <f t="shared" si="2"/>
        <v>167560</v>
      </c>
    </row>
    <row r="90" spans="1:6" ht="22.5">
      <c r="A90" s="80" t="s">
        <v>360</v>
      </c>
      <c r="B90" s="81" t="s">
        <v>259</v>
      </c>
      <c r="C90" s="82" t="s">
        <v>372</v>
      </c>
      <c r="D90" s="83">
        <v>13526337</v>
      </c>
      <c r="E90" s="84">
        <v>5594558.25</v>
      </c>
      <c r="F90" s="85">
        <f t="shared" si="2"/>
        <v>7931778.75</v>
      </c>
    </row>
    <row r="91" spans="1:6" ht="33.75">
      <c r="A91" s="80" t="s">
        <v>283</v>
      </c>
      <c r="B91" s="81" t="s">
        <v>259</v>
      </c>
      <c r="C91" s="82" t="s">
        <v>373</v>
      </c>
      <c r="D91" s="83">
        <v>1130900</v>
      </c>
      <c r="E91" s="84" t="s">
        <v>55</v>
      </c>
      <c r="F91" s="85">
        <f t="shared" si="2"/>
        <v>1130900</v>
      </c>
    </row>
    <row r="92" spans="1:6" ht="33.75">
      <c r="A92" s="80" t="s">
        <v>283</v>
      </c>
      <c r="B92" s="81" t="s">
        <v>259</v>
      </c>
      <c r="C92" s="82" t="s">
        <v>374</v>
      </c>
      <c r="D92" s="83">
        <v>125656</v>
      </c>
      <c r="E92" s="84" t="s">
        <v>55</v>
      </c>
      <c r="F92" s="85">
        <f t="shared" si="2"/>
        <v>125656</v>
      </c>
    </row>
    <row r="93" spans="1:6" ht="33.75">
      <c r="A93" s="80" t="s">
        <v>283</v>
      </c>
      <c r="B93" s="81" t="s">
        <v>259</v>
      </c>
      <c r="C93" s="82" t="s">
        <v>375</v>
      </c>
      <c r="D93" s="83">
        <v>2326313</v>
      </c>
      <c r="E93" s="84" t="s">
        <v>55</v>
      </c>
      <c r="F93" s="85">
        <f t="shared" si="2"/>
        <v>2326313</v>
      </c>
    </row>
    <row r="94" spans="1:6" ht="33.75">
      <c r="A94" s="80" t="s">
        <v>283</v>
      </c>
      <c r="B94" s="81" t="s">
        <v>259</v>
      </c>
      <c r="C94" s="82" t="s">
        <v>376</v>
      </c>
      <c r="D94" s="83">
        <v>7777886</v>
      </c>
      <c r="E94" s="84">
        <v>5477818.25</v>
      </c>
      <c r="F94" s="85">
        <f t="shared" si="2"/>
        <v>2300067.75</v>
      </c>
    </row>
    <row r="95" spans="1:6" ht="33.75">
      <c r="A95" s="80" t="s">
        <v>283</v>
      </c>
      <c r="B95" s="81" t="s">
        <v>259</v>
      </c>
      <c r="C95" s="82" t="s">
        <v>377</v>
      </c>
      <c r="D95" s="83">
        <v>236000</v>
      </c>
      <c r="E95" s="84" t="s">
        <v>55</v>
      </c>
      <c r="F95" s="85">
        <f t="shared" si="2"/>
        <v>236000</v>
      </c>
    </row>
    <row r="96" spans="1:6" ht="33.75">
      <c r="A96" s="80" t="s">
        <v>283</v>
      </c>
      <c r="B96" s="81" t="s">
        <v>259</v>
      </c>
      <c r="C96" s="82" t="s">
        <v>378</v>
      </c>
      <c r="D96" s="83">
        <v>1749583</v>
      </c>
      <c r="E96" s="84">
        <v>96740</v>
      </c>
      <c r="F96" s="85">
        <f t="shared" si="2"/>
        <v>1652843</v>
      </c>
    </row>
    <row r="97" spans="1:6" ht="33.75">
      <c r="A97" s="80" t="s">
        <v>283</v>
      </c>
      <c r="B97" s="81" t="s">
        <v>259</v>
      </c>
      <c r="C97" s="82" t="s">
        <v>379</v>
      </c>
      <c r="D97" s="83">
        <v>179999</v>
      </c>
      <c r="E97" s="84">
        <v>20000</v>
      </c>
      <c r="F97" s="85">
        <f t="shared" si="2"/>
        <v>159999</v>
      </c>
    </row>
    <row r="98" spans="1:6" ht="22.5">
      <c r="A98" s="80" t="s">
        <v>380</v>
      </c>
      <c r="B98" s="81" t="s">
        <v>259</v>
      </c>
      <c r="C98" s="82" t="s">
        <v>381</v>
      </c>
      <c r="D98" s="83">
        <v>4507700</v>
      </c>
      <c r="E98" s="84">
        <v>7700</v>
      </c>
      <c r="F98" s="85">
        <f t="shared" si="2"/>
        <v>4500000</v>
      </c>
    </row>
    <row r="99" spans="1:6" ht="33.75">
      <c r="A99" s="80" t="s">
        <v>283</v>
      </c>
      <c r="B99" s="81" t="s">
        <v>259</v>
      </c>
      <c r="C99" s="82" t="s">
        <v>382</v>
      </c>
      <c r="D99" s="83">
        <v>4050000</v>
      </c>
      <c r="E99" s="84" t="s">
        <v>55</v>
      </c>
      <c r="F99" s="85">
        <f t="shared" si="2"/>
        <v>4050000</v>
      </c>
    </row>
    <row r="100" spans="1:6" ht="33.75">
      <c r="A100" s="80" t="s">
        <v>283</v>
      </c>
      <c r="B100" s="81" t="s">
        <v>259</v>
      </c>
      <c r="C100" s="82" t="s">
        <v>383</v>
      </c>
      <c r="D100" s="83">
        <v>450000</v>
      </c>
      <c r="E100" s="84" t="s">
        <v>55</v>
      </c>
      <c r="F100" s="85">
        <f t="shared" si="2"/>
        <v>450000</v>
      </c>
    </row>
    <row r="101" spans="1:6" ht="33.75">
      <c r="A101" s="80" t="s">
        <v>283</v>
      </c>
      <c r="B101" s="81" t="s">
        <v>259</v>
      </c>
      <c r="C101" s="82" t="s">
        <v>384</v>
      </c>
      <c r="D101" s="83">
        <v>7700</v>
      </c>
      <c r="E101" s="84">
        <v>7700</v>
      </c>
      <c r="F101" s="85" t="str">
        <f t="shared" si="2"/>
        <v>-</v>
      </c>
    </row>
    <row r="102" spans="1:6">
      <c r="A102" s="80" t="s">
        <v>385</v>
      </c>
      <c r="B102" s="81" t="s">
        <v>259</v>
      </c>
      <c r="C102" s="82" t="s">
        <v>386</v>
      </c>
      <c r="D102" s="83">
        <v>5681000</v>
      </c>
      <c r="E102" s="84">
        <v>171886.01</v>
      </c>
      <c r="F102" s="85">
        <f t="shared" si="2"/>
        <v>5509113.9900000002</v>
      </c>
    </row>
    <row r="103" spans="1:6" ht="33.75">
      <c r="A103" s="80" t="s">
        <v>367</v>
      </c>
      <c r="B103" s="81" t="s">
        <v>259</v>
      </c>
      <c r="C103" s="82" t="s">
        <v>387</v>
      </c>
      <c r="D103" s="83">
        <v>3433000</v>
      </c>
      <c r="E103" s="84">
        <v>171886.01</v>
      </c>
      <c r="F103" s="85">
        <f t="shared" si="2"/>
        <v>3261113.99</v>
      </c>
    </row>
    <row r="104" spans="1:6" ht="33.75">
      <c r="A104" s="80" t="s">
        <v>283</v>
      </c>
      <c r="B104" s="81" t="s">
        <v>259</v>
      </c>
      <c r="C104" s="82" t="s">
        <v>388</v>
      </c>
      <c r="D104" s="83">
        <v>3125000</v>
      </c>
      <c r="E104" s="84" t="s">
        <v>55</v>
      </c>
      <c r="F104" s="85">
        <f t="shared" si="2"/>
        <v>3125000</v>
      </c>
    </row>
    <row r="105" spans="1:6" ht="33.75">
      <c r="A105" s="80" t="s">
        <v>283</v>
      </c>
      <c r="B105" s="81" t="s">
        <v>259</v>
      </c>
      <c r="C105" s="82" t="s">
        <v>389</v>
      </c>
      <c r="D105" s="83">
        <v>208000</v>
      </c>
      <c r="E105" s="84">
        <v>71886.009999999995</v>
      </c>
      <c r="F105" s="85">
        <f t="shared" si="2"/>
        <v>136113.99</v>
      </c>
    </row>
    <row r="106" spans="1:6" ht="33.75">
      <c r="A106" s="80" t="s">
        <v>312</v>
      </c>
      <c r="B106" s="81" t="s">
        <v>259</v>
      </c>
      <c r="C106" s="82" t="s">
        <v>390</v>
      </c>
      <c r="D106" s="83">
        <v>100000</v>
      </c>
      <c r="E106" s="84">
        <v>100000</v>
      </c>
      <c r="F106" s="85" t="str">
        <f t="shared" si="2"/>
        <v>-</v>
      </c>
    </row>
    <row r="107" spans="1:6" ht="33.75">
      <c r="A107" s="80" t="s">
        <v>391</v>
      </c>
      <c r="B107" s="81" t="s">
        <v>259</v>
      </c>
      <c r="C107" s="82" t="s">
        <v>392</v>
      </c>
      <c r="D107" s="83">
        <v>53000</v>
      </c>
      <c r="E107" s="84" t="s">
        <v>55</v>
      </c>
      <c r="F107" s="85">
        <f t="shared" si="2"/>
        <v>53000</v>
      </c>
    </row>
    <row r="108" spans="1:6" ht="33.75">
      <c r="A108" s="80" t="s">
        <v>283</v>
      </c>
      <c r="B108" s="81" t="s">
        <v>259</v>
      </c>
      <c r="C108" s="82" t="s">
        <v>393</v>
      </c>
      <c r="D108" s="83">
        <v>53000</v>
      </c>
      <c r="E108" s="84" t="s">
        <v>55</v>
      </c>
      <c r="F108" s="85">
        <f t="shared" si="2"/>
        <v>53000</v>
      </c>
    </row>
    <row r="109" spans="1:6" ht="45">
      <c r="A109" s="80" t="s">
        <v>394</v>
      </c>
      <c r="B109" s="81" t="s">
        <v>259</v>
      </c>
      <c r="C109" s="82" t="s">
        <v>395</v>
      </c>
      <c r="D109" s="83">
        <v>2195000</v>
      </c>
      <c r="E109" s="84" t="s">
        <v>55</v>
      </c>
      <c r="F109" s="85">
        <f t="shared" si="2"/>
        <v>2195000</v>
      </c>
    </row>
    <row r="110" spans="1:6" ht="33.75">
      <c r="A110" s="80" t="s">
        <v>312</v>
      </c>
      <c r="B110" s="81" t="s">
        <v>259</v>
      </c>
      <c r="C110" s="82" t="s">
        <v>396</v>
      </c>
      <c r="D110" s="83">
        <v>105000</v>
      </c>
      <c r="E110" s="84" t="s">
        <v>55</v>
      </c>
      <c r="F110" s="85">
        <f t="shared" si="2"/>
        <v>105000</v>
      </c>
    </row>
    <row r="111" spans="1:6" ht="33.75">
      <c r="A111" s="80" t="s">
        <v>397</v>
      </c>
      <c r="B111" s="81" t="s">
        <v>259</v>
      </c>
      <c r="C111" s="82" t="s">
        <v>398</v>
      </c>
      <c r="D111" s="83">
        <v>2000000</v>
      </c>
      <c r="E111" s="84" t="s">
        <v>55</v>
      </c>
      <c r="F111" s="85">
        <f t="shared" ref="F111:F142" si="3">IF(OR(D111="-",E111=D111),"-",D111-IF(E111="-",0,E111))</f>
        <v>2000000</v>
      </c>
    </row>
    <row r="112" spans="1:6" ht="33.75">
      <c r="A112" s="80" t="s">
        <v>397</v>
      </c>
      <c r="B112" s="81" t="s">
        <v>259</v>
      </c>
      <c r="C112" s="82" t="s">
        <v>399</v>
      </c>
      <c r="D112" s="83">
        <v>20000</v>
      </c>
      <c r="E112" s="84" t="s">
        <v>55</v>
      </c>
      <c r="F112" s="85">
        <f t="shared" si="3"/>
        <v>20000</v>
      </c>
    </row>
    <row r="113" spans="1:6" ht="33.75">
      <c r="A113" s="80" t="s">
        <v>397</v>
      </c>
      <c r="B113" s="81" t="s">
        <v>259</v>
      </c>
      <c r="C113" s="82" t="s">
        <v>400</v>
      </c>
      <c r="D113" s="83">
        <v>70000</v>
      </c>
      <c r="E113" s="84" t="s">
        <v>55</v>
      </c>
      <c r="F113" s="85">
        <f t="shared" si="3"/>
        <v>70000</v>
      </c>
    </row>
    <row r="114" spans="1:6">
      <c r="A114" s="80" t="s">
        <v>401</v>
      </c>
      <c r="B114" s="81" t="s">
        <v>259</v>
      </c>
      <c r="C114" s="82" t="s">
        <v>402</v>
      </c>
      <c r="D114" s="83">
        <v>62447021.829999998</v>
      </c>
      <c r="E114" s="84">
        <v>20037945.190000001</v>
      </c>
      <c r="F114" s="85">
        <f t="shared" si="3"/>
        <v>42409076.640000001</v>
      </c>
    </row>
    <row r="115" spans="1:6">
      <c r="A115" s="80" t="s">
        <v>403</v>
      </c>
      <c r="B115" s="81" t="s">
        <v>259</v>
      </c>
      <c r="C115" s="82" t="s">
        <v>404</v>
      </c>
      <c r="D115" s="83">
        <v>36191446.640000001</v>
      </c>
      <c r="E115" s="84">
        <v>11518627.4</v>
      </c>
      <c r="F115" s="85">
        <f t="shared" si="3"/>
        <v>24672819.240000002</v>
      </c>
    </row>
    <row r="116" spans="1:6" ht="33.75">
      <c r="A116" s="80" t="s">
        <v>405</v>
      </c>
      <c r="B116" s="81" t="s">
        <v>259</v>
      </c>
      <c r="C116" s="82" t="s">
        <v>406</v>
      </c>
      <c r="D116" s="83">
        <v>4632164.04</v>
      </c>
      <c r="E116" s="84">
        <v>948371.83</v>
      </c>
      <c r="F116" s="85">
        <f t="shared" si="3"/>
        <v>3683792.21</v>
      </c>
    </row>
    <row r="117" spans="1:6" ht="33.75">
      <c r="A117" s="80" t="s">
        <v>283</v>
      </c>
      <c r="B117" s="81" t="s">
        <v>259</v>
      </c>
      <c r="C117" s="82" t="s">
        <v>407</v>
      </c>
      <c r="D117" s="83">
        <v>4615264.04</v>
      </c>
      <c r="E117" s="84">
        <v>931471.83</v>
      </c>
      <c r="F117" s="85">
        <f t="shared" si="3"/>
        <v>3683792.21</v>
      </c>
    </row>
    <row r="118" spans="1:6" ht="33.75">
      <c r="A118" s="80" t="s">
        <v>283</v>
      </c>
      <c r="B118" s="81" t="s">
        <v>259</v>
      </c>
      <c r="C118" s="82" t="s">
        <v>408</v>
      </c>
      <c r="D118" s="83">
        <v>16900</v>
      </c>
      <c r="E118" s="84">
        <v>16900</v>
      </c>
      <c r="F118" s="85" t="str">
        <f t="shared" si="3"/>
        <v>-</v>
      </c>
    </row>
    <row r="119" spans="1:6" ht="45">
      <c r="A119" s="80" t="s">
        <v>409</v>
      </c>
      <c r="B119" s="81" t="s">
        <v>259</v>
      </c>
      <c r="C119" s="82" t="s">
        <v>410</v>
      </c>
      <c r="D119" s="83">
        <v>31559282.600000001</v>
      </c>
      <c r="E119" s="84">
        <v>10570255.57</v>
      </c>
      <c r="F119" s="85">
        <f t="shared" si="3"/>
        <v>20989027.030000001</v>
      </c>
    </row>
    <row r="120" spans="1:6" ht="33.75">
      <c r="A120" s="80" t="s">
        <v>369</v>
      </c>
      <c r="B120" s="81" t="s">
        <v>259</v>
      </c>
      <c r="C120" s="82" t="s">
        <v>411</v>
      </c>
      <c r="D120" s="83">
        <v>16436871.4</v>
      </c>
      <c r="E120" s="84">
        <v>7044373.46</v>
      </c>
      <c r="F120" s="85">
        <f t="shared" si="3"/>
        <v>9392497.9400000013</v>
      </c>
    </row>
    <row r="121" spans="1:6" ht="33.75">
      <c r="A121" s="80" t="s">
        <v>369</v>
      </c>
      <c r="B121" s="81" t="s">
        <v>259</v>
      </c>
      <c r="C121" s="82" t="s">
        <v>412</v>
      </c>
      <c r="D121" s="83">
        <v>8227058.2699999996</v>
      </c>
      <c r="E121" s="84">
        <v>3525882.11</v>
      </c>
      <c r="F121" s="85">
        <f t="shared" si="3"/>
        <v>4701176.16</v>
      </c>
    </row>
    <row r="122" spans="1:6" ht="33.75">
      <c r="A122" s="80" t="s">
        <v>369</v>
      </c>
      <c r="B122" s="81" t="s">
        <v>259</v>
      </c>
      <c r="C122" s="82" t="s">
        <v>413</v>
      </c>
      <c r="D122" s="83">
        <v>4228100</v>
      </c>
      <c r="E122" s="84" t="s">
        <v>55</v>
      </c>
      <c r="F122" s="85">
        <f t="shared" si="3"/>
        <v>4228100</v>
      </c>
    </row>
    <row r="123" spans="1:6" ht="33.75">
      <c r="A123" s="80" t="s">
        <v>283</v>
      </c>
      <c r="B123" s="81" t="s">
        <v>259</v>
      </c>
      <c r="C123" s="82" t="s">
        <v>414</v>
      </c>
      <c r="D123" s="83">
        <v>2667252.9300000002</v>
      </c>
      <c r="E123" s="84" t="s">
        <v>55</v>
      </c>
      <c r="F123" s="85">
        <f t="shared" si="3"/>
        <v>2667252.9300000002</v>
      </c>
    </row>
    <row r="124" spans="1:6">
      <c r="A124" s="80" t="s">
        <v>415</v>
      </c>
      <c r="B124" s="81" t="s">
        <v>259</v>
      </c>
      <c r="C124" s="82" t="s">
        <v>416</v>
      </c>
      <c r="D124" s="83">
        <v>7481290.9699999997</v>
      </c>
      <c r="E124" s="84">
        <v>2516751</v>
      </c>
      <c r="F124" s="85">
        <f t="shared" si="3"/>
        <v>4964539.97</v>
      </c>
    </row>
    <row r="125" spans="1:6" ht="33.75">
      <c r="A125" s="80" t="s">
        <v>405</v>
      </c>
      <c r="B125" s="81" t="s">
        <v>259</v>
      </c>
      <c r="C125" s="82" t="s">
        <v>417</v>
      </c>
      <c r="D125" s="83">
        <v>5083649.67</v>
      </c>
      <c r="E125" s="84">
        <v>2408467</v>
      </c>
      <c r="F125" s="85">
        <f t="shared" si="3"/>
        <v>2675182.67</v>
      </c>
    </row>
    <row r="126" spans="1:6" ht="33.75">
      <c r="A126" s="80" t="s">
        <v>283</v>
      </c>
      <c r="B126" s="81" t="s">
        <v>259</v>
      </c>
      <c r="C126" s="82" t="s">
        <v>418</v>
      </c>
      <c r="D126" s="83">
        <v>304246.67</v>
      </c>
      <c r="E126" s="84" t="s">
        <v>55</v>
      </c>
      <c r="F126" s="85">
        <f t="shared" si="3"/>
        <v>304246.67</v>
      </c>
    </row>
    <row r="127" spans="1:6" ht="33.75">
      <c r="A127" s="80" t="s">
        <v>312</v>
      </c>
      <c r="B127" s="81" t="s">
        <v>259</v>
      </c>
      <c r="C127" s="82" t="s">
        <v>419</v>
      </c>
      <c r="D127" s="83">
        <v>4779403</v>
      </c>
      <c r="E127" s="84">
        <v>2408467</v>
      </c>
      <c r="F127" s="85">
        <f t="shared" si="3"/>
        <v>2370936</v>
      </c>
    </row>
    <row r="128" spans="1:6" ht="67.5">
      <c r="A128" s="80" t="s">
        <v>420</v>
      </c>
      <c r="B128" s="81" t="s">
        <v>259</v>
      </c>
      <c r="C128" s="82" t="s">
        <v>421</v>
      </c>
      <c r="D128" s="83">
        <v>2397641.2999999998</v>
      </c>
      <c r="E128" s="84">
        <v>108284</v>
      </c>
      <c r="F128" s="85">
        <f t="shared" si="3"/>
        <v>2289357.2999999998</v>
      </c>
    </row>
    <row r="129" spans="1:6" ht="33.75">
      <c r="A129" s="80" t="s">
        <v>312</v>
      </c>
      <c r="B129" s="81" t="s">
        <v>259</v>
      </c>
      <c r="C129" s="82" t="s">
        <v>422</v>
      </c>
      <c r="D129" s="83">
        <v>777764</v>
      </c>
      <c r="E129" s="84">
        <v>108284</v>
      </c>
      <c r="F129" s="85">
        <f t="shared" si="3"/>
        <v>669480</v>
      </c>
    </row>
    <row r="130" spans="1:6" ht="56.25">
      <c r="A130" s="80" t="s">
        <v>423</v>
      </c>
      <c r="B130" s="81" t="s">
        <v>259</v>
      </c>
      <c r="C130" s="82" t="s">
        <v>424</v>
      </c>
      <c r="D130" s="83">
        <v>998298</v>
      </c>
      <c r="E130" s="84" t="s">
        <v>55</v>
      </c>
      <c r="F130" s="85">
        <f t="shared" si="3"/>
        <v>998298</v>
      </c>
    </row>
    <row r="131" spans="1:6" ht="33.75">
      <c r="A131" s="80" t="s">
        <v>312</v>
      </c>
      <c r="B131" s="81" t="s">
        <v>259</v>
      </c>
      <c r="C131" s="82" t="s">
        <v>425</v>
      </c>
      <c r="D131" s="83">
        <v>261922</v>
      </c>
      <c r="E131" s="84" t="s">
        <v>55</v>
      </c>
      <c r="F131" s="85">
        <f t="shared" si="3"/>
        <v>261922</v>
      </c>
    </row>
    <row r="132" spans="1:6" ht="33.75">
      <c r="A132" s="80" t="s">
        <v>283</v>
      </c>
      <c r="B132" s="81" t="s">
        <v>259</v>
      </c>
      <c r="C132" s="82" t="s">
        <v>426</v>
      </c>
      <c r="D132" s="83">
        <v>359657.3</v>
      </c>
      <c r="E132" s="84" t="s">
        <v>55</v>
      </c>
      <c r="F132" s="85">
        <f t="shared" si="3"/>
        <v>359657.3</v>
      </c>
    </row>
    <row r="133" spans="1:6">
      <c r="A133" s="80" t="s">
        <v>427</v>
      </c>
      <c r="B133" s="81" t="s">
        <v>259</v>
      </c>
      <c r="C133" s="82" t="s">
        <v>428</v>
      </c>
      <c r="D133" s="83">
        <v>18444284.219999999</v>
      </c>
      <c r="E133" s="84">
        <v>6002566.79</v>
      </c>
      <c r="F133" s="85">
        <f t="shared" si="3"/>
        <v>12441717.43</v>
      </c>
    </row>
    <row r="134" spans="1:6" ht="33.75">
      <c r="A134" s="80" t="s">
        <v>405</v>
      </c>
      <c r="B134" s="81" t="s">
        <v>259</v>
      </c>
      <c r="C134" s="82" t="s">
        <v>429</v>
      </c>
      <c r="D134" s="83">
        <v>2169496</v>
      </c>
      <c r="E134" s="84">
        <v>56264.42</v>
      </c>
      <c r="F134" s="85">
        <f t="shared" si="3"/>
        <v>2113231.58</v>
      </c>
    </row>
    <row r="135" spans="1:6" ht="33.75">
      <c r="A135" s="80" t="s">
        <v>369</v>
      </c>
      <c r="B135" s="81" t="s">
        <v>259</v>
      </c>
      <c r="C135" s="82" t="s">
        <v>430</v>
      </c>
      <c r="D135" s="83">
        <v>1509200</v>
      </c>
      <c r="E135" s="84" t="s">
        <v>55</v>
      </c>
      <c r="F135" s="85">
        <f t="shared" si="3"/>
        <v>1509200</v>
      </c>
    </row>
    <row r="136" spans="1:6" ht="33.75">
      <c r="A136" s="80" t="s">
        <v>283</v>
      </c>
      <c r="B136" s="81" t="s">
        <v>259</v>
      </c>
      <c r="C136" s="82" t="s">
        <v>431</v>
      </c>
      <c r="D136" s="83">
        <v>660296</v>
      </c>
      <c r="E136" s="84">
        <v>56264.42</v>
      </c>
      <c r="F136" s="85">
        <f t="shared" si="3"/>
        <v>604031.57999999996</v>
      </c>
    </row>
    <row r="137" spans="1:6" ht="56.25">
      <c r="A137" s="80" t="s">
        <v>432</v>
      </c>
      <c r="B137" s="81" t="s">
        <v>259</v>
      </c>
      <c r="C137" s="82" t="s">
        <v>433</v>
      </c>
      <c r="D137" s="83">
        <v>16274788.220000001</v>
      </c>
      <c r="E137" s="84">
        <v>5946302.3700000001</v>
      </c>
      <c r="F137" s="85">
        <f t="shared" si="3"/>
        <v>10328485.850000001</v>
      </c>
    </row>
    <row r="138" spans="1:6" ht="33.75">
      <c r="A138" s="80" t="s">
        <v>283</v>
      </c>
      <c r="B138" s="81" t="s">
        <v>259</v>
      </c>
      <c r="C138" s="82" t="s">
        <v>434</v>
      </c>
      <c r="D138" s="83">
        <v>10666404.59</v>
      </c>
      <c r="E138" s="84">
        <v>4947086.6900000004</v>
      </c>
      <c r="F138" s="85">
        <f t="shared" si="3"/>
        <v>5719317.8999999994</v>
      </c>
    </row>
    <row r="139" spans="1:6" ht="33.75">
      <c r="A139" s="80" t="s">
        <v>283</v>
      </c>
      <c r="B139" s="81" t="s">
        <v>259</v>
      </c>
      <c r="C139" s="82" t="s">
        <v>435</v>
      </c>
      <c r="D139" s="83">
        <v>1471081.5</v>
      </c>
      <c r="E139" s="84">
        <v>15947.29</v>
      </c>
      <c r="F139" s="85">
        <f t="shared" si="3"/>
        <v>1455134.21</v>
      </c>
    </row>
    <row r="140" spans="1:6" ht="33.75">
      <c r="A140" s="80" t="s">
        <v>283</v>
      </c>
      <c r="B140" s="81" t="s">
        <v>259</v>
      </c>
      <c r="C140" s="82" t="s">
        <v>436</v>
      </c>
      <c r="D140" s="83">
        <v>1762002</v>
      </c>
      <c r="E140" s="84">
        <v>462566.36</v>
      </c>
      <c r="F140" s="85">
        <f t="shared" si="3"/>
        <v>1299435.6400000001</v>
      </c>
    </row>
    <row r="141" spans="1:6" ht="33.75">
      <c r="A141" s="80" t="s">
        <v>283</v>
      </c>
      <c r="B141" s="81" t="s">
        <v>259</v>
      </c>
      <c r="C141" s="82" t="s">
        <v>437</v>
      </c>
      <c r="D141" s="83">
        <v>595132.6</v>
      </c>
      <c r="E141" s="84">
        <v>15904.14</v>
      </c>
      <c r="F141" s="85">
        <f t="shared" si="3"/>
        <v>579228.46</v>
      </c>
    </row>
    <row r="142" spans="1:6" ht="33.75">
      <c r="A142" s="80" t="s">
        <v>312</v>
      </c>
      <c r="B142" s="81" t="s">
        <v>259</v>
      </c>
      <c r="C142" s="82" t="s">
        <v>438</v>
      </c>
      <c r="D142" s="83">
        <v>1780167.53</v>
      </c>
      <c r="E142" s="84">
        <v>504797.89</v>
      </c>
      <c r="F142" s="85">
        <f t="shared" si="3"/>
        <v>1275369.6400000001</v>
      </c>
    </row>
    <row r="143" spans="1:6" ht="22.5">
      <c r="A143" s="80" t="s">
        <v>439</v>
      </c>
      <c r="B143" s="81" t="s">
        <v>259</v>
      </c>
      <c r="C143" s="82" t="s">
        <v>440</v>
      </c>
      <c r="D143" s="83">
        <v>330000</v>
      </c>
      <c r="E143" s="84" t="s">
        <v>55</v>
      </c>
      <c r="F143" s="85">
        <f t="shared" ref="F143:F174" si="4">IF(OR(D143="-",E143=D143),"-",D143-IF(E143="-",0,E143))</f>
        <v>330000</v>
      </c>
    </row>
    <row r="144" spans="1:6" ht="67.5">
      <c r="A144" s="80" t="s">
        <v>441</v>
      </c>
      <c r="B144" s="81" t="s">
        <v>259</v>
      </c>
      <c r="C144" s="82" t="s">
        <v>442</v>
      </c>
      <c r="D144" s="83">
        <v>330000</v>
      </c>
      <c r="E144" s="84" t="s">
        <v>55</v>
      </c>
      <c r="F144" s="85">
        <f t="shared" si="4"/>
        <v>330000</v>
      </c>
    </row>
    <row r="145" spans="1:6" ht="22.5">
      <c r="A145" s="80" t="s">
        <v>443</v>
      </c>
      <c r="B145" s="81" t="s">
        <v>259</v>
      </c>
      <c r="C145" s="82" t="s">
        <v>444</v>
      </c>
      <c r="D145" s="83">
        <v>330000</v>
      </c>
      <c r="E145" s="84" t="s">
        <v>55</v>
      </c>
      <c r="F145" s="85">
        <f t="shared" si="4"/>
        <v>330000</v>
      </c>
    </row>
    <row r="146" spans="1:6">
      <c r="A146" s="80" t="s">
        <v>445</v>
      </c>
      <c r="B146" s="81" t="s">
        <v>259</v>
      </c>
      <c r="C146" s="82" t="s">
        <v>446</v>
      </c>
      <c r="D146" s="83">
        <v>481790</v>
      </c>
      <c r="E146" s="84" t="s">
        <v>55</v>
      </c>
      <c r="F146" s="85">
        <f t="shared" si="4"/>
        <v>481790</v>
      </c>
    </row>
    <row r="147" spans="1:6">
      <c r="A147" s="80" t="s">
        <v>447</v>
      </c>
      <c r="B147" s="81" t="s">
        <v>259</v>
      </c>
      <c r="C147" s="82" t="s">
        <v>448</v>
      </c>
      <c r="D147" s="83">
        <v>481790</v>
      </c>
      <c r="E147" s="84" t="s">
        <v>55</v>
      </c>
      <c r="F147" s="85">
        <f t="shared" si="4"/>
        <v>481790</v>
      </c>
    </row>
    <row r="148" spans="1:6" ht="45">
      <c r="A148" s="80" t="s">
        <v>449</v>
      </c>
      <c r="B148" s="81" t="s">
        <v>259</v>
      </c>
      <c r="C148" s="82" t="s">
        <v>450</v>
      </c>
      <c r="D148" s="83">
        <v>481790</v>
      </c>
      <c r="E148" s="84" t="s">
        <v>55</v>
      </c>
      <c r="F148" s="85">
        <f t="shared" si="4"/>
        <v>481790</v>
      </c>
    </row>
    <row r="149" spans="1:6">
      <c r="A149" s="80" t="s">
        <v>451</v>
      </c>
      <c r="B149" s="81" t="s">
        <v>259</v>
      </c>
      <c r="C149" s="82" t="s">
        <v>452</v>
      </c>
      <c r="D149" s="83">
        <v>183200</v>
      </c>
      <c r="E149" s="84" t="s">
        <v>55</v>
      </c>
      <c r="F149" s="85">
        <f t="shared" si="4"/>
        <v>183200</v>
      </c>
    </row>
    <row r="150" spans="1:6">
      <c r="A150" s="80" t="s">
        <v>451</v>
      </c>
      <c r="B150" s="81" t="s">
        <v>259</v>
      </c>
      <c r="C150" s="82" t="s">
        <v>453</v>
      </c>
      <c r="D150" s="83">
        <v>42590</v>
      </c>
      <c r="E150" s="84" t="s">
        <v>55</v>
      </c>
      <c r="F150" s="85">
        <f t="shared" si="4"/>
        <v>42590</v>
      </c>
    </row>
    <row r="151" spans="1:6">
      <c r="A151" s="80" t="s">
        <v>451</v>
      </c>
      <c r="B151" s="81" t="s">
        <v>259</v>
      </c>
      <c r="C151" s="82" t="s">
        <v>454</v>
      </c>
      <c r="D151" s="83">
        <v>249600</v>
      </c>
      <c r="E151" s="84" t="s">
        <v>55</v>
      </c>
      <c r="F151" s="85">
        <f t="shared" si="4"/>
        <v>249600</v>
      </c>
    </row>
    <row r="152" spans="1:6">
      <c r="A152" s="80" t="s">
        <v>451</v>
      </c>
      <c r="B152" s="81" t="s">
        <v>259</v>
      </c>
      <c r="C152" s="82" t="s">
        <v>455</v>
      </c>
      <c r="D152" s="83">
        <v>6400</v>
      </c>
      <c r="E152" s="84" t="s">
        <v>55</v>
      </c>
      <c r="F152" s="85">
        <f t="shared" si="4"/>
        <v>6400</v>
      </c>
    </row>
    <row r="153" spans="1:6">
      <c r="A153" s="80" t="s">
        <v>456</v>
      </c>
      <c r="B153" s="81" t="s">
        <v>259</v>
      </c>
      <c r="C153" s="82" t="s">
        <v>457</v>
      </c>
      <c r="D153" s="83">
        <v>26964800</v>
      </c>
      <c r="E153" s="84">
        <v>7063639.5599999996</v>
      </c>
      <c r="F153" s="85">
        <f t="shared" si="4"/>
        <v>19901160.440000001</v>
      </c>
    </row>
    <row r="154" spans="1:6">
      <c r="A154" s="80" t="s">
        <v>458</v>
      </c>
      <c r="B154" s="81" t="s">
        <v>259</v>
      </c>
      <c r="C154" s="82" t="s">
        <v>459</v>
      </c>
      <c r="D154" s="83">
        <v>26964800</v>
      </c>
      <c r="E154" s="84">
        <v>7063639.5599999996</v>
      </c>
      <c r="F154" s="85">
        <f t="shared" si="4"/>
        <v>19901160.440000001</v>
      </c>
    </row>
    <row r="155" spans="1:6" ht="45">
      <c r="A155" s="80" t="s">
        <v>460</v>
      </c>
      <c r="B155" s="81" t="s">
        <v>259</v>
      </c>
      <c r="C155" s="82" t="s">
        <v>461</v>
      </c>
      <c r="D155" s="83">
        <v>26964800</v>
      </c>
      <c r="E155" s="84">
        <v>7063639.5599999996</v>
      </c>
      <c r="F155" s="85">
        <f t="shared" si="4"/>
        <v>19901160.440000001</v>
      </c>
    </row>
    <row r="156" spans="1:6" ht="45">
      <c r="A156" s="80" t="s">
        <v>462</v>
      </c>
      <c r="B156" s="81" t="s">
        <v>259</v>
      </c>
      <c r="C156" s="82" t="s">
        <v>463</v>
      </c>
      <c r="D156" s="83">
        <v>17935500</v>
      </c>
      <c r="E156" s="84">
        <v>4963600</v>
      </c>
      <c r="F156" s="85">
        <f t="shared" si="4"/>
        <v>12971900</v>
      </c>
    </row>
    <row r="157" spans="1:6">
      <c r="A157" s="80" t="s">
        <v>451</v>
      </c>
      <c r="B157" s="81" t="s">
        <v>259</v>
      </c>
      <c r="C157" s="82" t="s">
        <v>464</v>
      </c>
      <c r="D157" s="83">
        <v>6100800</v>
      </c>
      <c r="E157" s="84">
        <v>2100039.56</v>
      </c>
      <c r="F157" s="85">
        <f t="shared" si="4"/>
        <v>4000760.44</v>
      </c>
    </row>
    <row r="158" spans="1:6">
      <c r="A158" s="80" t="s">
        <v>451</v>
      </c>
      <c r="B158" s="81" t="s">
        <v>259</v>
      </c>
      <c r="C158" s="82" t="s">
        <v>465</v>
      </c>
      <c r="D158" s="83">
        <v>68000</v>
      </c>
      <c r="E158" s="84" t="s">
        <v>55</v>
      </c>
      <c r="F158" s="85">
        <f t="shared" si="4"/>
        <v>68000</v>
      </c>
    </row>
    <row r="159" spans="1:6">
      <c r="A159" s="80" t="s">
        <v>451</v>
      </c>
      <c r="B159" s="81" t="s">
        <v>259</v>
      </c>
      <c r="C159" s="82" t="s">
        <v>466</v>
      </c>
      <c r="D159" s="83">
        <v>218500</v>
      </c>
      <c r="E159" s="84" t="s">
        <v>55</v>
      </c>
      <c r="F159" s="85">
        <f t="shared" si="4"/>
        <v>218500</v>
      </c>
    </row>
    <row r="160" spans="1:6">
      <c r="A160" s="80" t="s">
        <v>451</v>
      </c>
      <c r="B160" s="81" t="s">
        <v>259</v>
      </c>
      <c r="C160" s="82" t="s">
        <v>467</v>
      </c>
      <c r="D160" s="83">
        <v>2620100</v>
      </c>
      <c r="E160" s="84" t="s">
        <v>55</v>
      </c>
      <c r="F160" s="85">
        <f t="shared" si="4"/>
        <v>2620100</v>
      </c>
    </row>
    <row r="161" spans="1:6">
      <c r="A161" s="80" t="s">
        <v>451</v>
      </c>
      <c r="B161" s="81" t="s">
        <v>259</v>
      </c>
      <c r="C161" s="82" t="s">
        <v>468</v>
      </c>
      <c r="D161" s="83">
        <v>21900</v>
      </c>
      <c r="E161" s="84" t="s">
        <v>55</v>
      </c>
      <c r="F161" s="85">
        <f t="shared" si="4"/>
        <v>21900</v>
      </c>
    </row>
    <row r="162" spans="1:6">
      <c r="A162" s="80" t="s">
        <v>469</v>
      </c>
      <c r="B162" s="81" t="s">
        <v>259</v>
      </c>
      <c r="C162" s="82" t="s">
        <v>470</v>
      </c>
      <c r="D162" s="83">
        <v>4026930</v>
      </c>
      <c r="E162" s="84">
        <v>479927</v>
      </c>
      <c r="F162" s="85">
        <f t="shared" si="4"/>
        <v>3547003</v>
      </c>
    </row>
    <row r="163" spans="1:6">
      <c r="A163" s="80" t="s">
        <v>471</v>
      </c>
      <c r="B163" s="81" t="s">
        <v>259</v>
      </c>
      <c r="C163" s="82" t="s">
        <v>472</v>
      </c>
      <c r="D163" s="83">
        <v>3312105</v>
      </c>
      <c r="E163" s="84">
        <v>466427</v>
      </c>
      <c r="F163" s="85">
        <f t="shared" si="4"/>
        <v>2845678</v>
      </c>
    </row>
    <row r="164" spans="1:6" ht="22.5">
      <c r="A164" s="80" t="s">
        <v>473</v>
      </c>
      <c r="B164" s="81" t="s">
        <v>259</v>
      </c>
      <c r="C164" s="82" t="s">
        <v>474</v>
      </c>
      <c r="D164" s="83">
        <v>3312105</v>
      </c>
      <c r="E164" s="84">
        <v>466427</v>
      </c>
      <c r="F164" s="85">
        <f t="shared" si="4"/>
        <v>2845678</v>
      </c>
    </row>
    <row r="165" spans="1:6" ht="33.75">
      <c r="A165" s="80" t="s">
        <v>475</v>
      </c>
      <c r="B165" s="81" t="s">
        <v>259</v>
      </c>
      <c r="C165" s="82" t="s">
        <v>476</v>
      </c>
      <c r="D165" s="83">
        <v>3312105</v>
      </c>
      <c r="E165" s="84">
        <v>466427</v>
      </c>
      <c r="F165" s="85">
        <f t="shared" si="4"/>
        <v>2845678</v>
      </c>
    </row>
    <row r="166" spans="1:6">
      <c r="A166" s="80" t="s">
        <v>477</v>
      </c>
      <c r="B166" s="81" t="s">
        <v>259</v>
      </c>
      <c r="C166" s="82" t="s">
        <v>478</v>
      </c>
      <c r="D166" s="83">
        <v>714825</v>
      </c>
      <c r="E166" s="84">
        <v>13500</v>
      </c>
      <c r="F166" s="85">
        <f t="shared" si="4"/>
        <v>701325</v>
      </c>
    </row>
    <row r="167" spans="1:6" ht="22.5">
      <c r="A167" s="80" t="s">
        <v>473</v>
      </c>
      <c r="B167" s="81" t="s">
        <v>259</v>
      </c>
      <c r="C167" s="82" t="s">
        <v>479</v>
      </c>
      <c r="D167" s="83">
        <v>73000</v>
      </c>
      <c r="E167" s="84">
        <v>13500</v>
      </c>
      <c r="F167" s="85">
        <f t="shared" si="4"/>
        <v>59500</v>
      </c>
    </row>
    <row r="168" spans="1:6" ht="22.5">
      <c r="A168" s="80" t="s">
        <v>480</v>
      </c>
      <c r="B168" s="81" t="s">
        <v>259</v>
      </c>
      <c r="C168" s="82" t="s">
        <v>481</v>
      </c>
      <c r="D168" s="83">
        <v>73000</v>
      </c>
      <c r="E168" s="84">
        <v>13500</v>
      </c>
      <c r="F168" s="85">
        <f t="shared" si="4"/>
        <v>59500</v>
      </c>
    </row>
    <row r="169" spans="1:6" ht="45">
      <c r="A169" s="80" t="s">
        <v>482</v>
      </c>
      <c r="B169" s="81" t="s">
        <v>259</v>
      </c>
      <c r="C169" s="82" t="s">
        <v>483</v>
      </c>
      <c r="D169" s="83">
        <v>641825</v>
      </c>
      <c r="E169" s="84" t="s">
        <v>55</v>
      </c>
      <c r="F169" s="85">
        <f t="shared" si="4"/>
        <v>641825</v>
      </c>
    </row>
    <row r="170" spans="1:6">
      <c r="A170" s="80" t="s">
        <v>484</v>
      </c>
      <c r="B170" s="81" t="s">
        <v>259</v>
      </c>
      <c r="C170" s="82" t="s">
        <v>485</v>
      </c>
      <c r="D170" s="83">
        <v>306960</v>
      </c>
      <c r="E170" s="84" t="s">
        <v>55</v>
      </c>
      <c r="F170" s="85">
        <f t="shared" si="4"/>
        <v>306960</v>
      </c>
    </row>
    <row r="171" spans="1:6">
      <c r="A171" s="80" t="s">
        <v>484</v>
      </c>
      <c r="B171" s="81" t="s">
        <v>259</v>
      </c>
      <c r="C171" s="82" t="s">
        <v>486</v>
      </c>
      <c r="D171" s="83">
        <v>334865</v>
      </c>
      <c r="E171" s="84" t="s">
        <v>55</v>
      </c>
      <c r="F171" s="85">
        <f t="shared" si="4"/>
        <v>334865</v>
      </c>
    </row>
    <row r="172" spans="1:6">
      <c r="A172" s="80" t="s">
        <v>487</v>
      </c>
      <c r="B172" s="81" t="s">
        <v>259</v>
      </c>
      <c r="C172" s="82" t="s">
        <v>488</v>
      </c>
      <c r="D172" s="83">
        <v>14802247.85</v>
      </c>
      <c r="E172" s="84">
        <v>4775864</v>
      </c>
      <c r="F172" s="85">
        <f t="shared" si="4"/>
        <v>10026383.85</v>
      </c>
    </row>
    <row r="173" spans="1:6">
      <c r="A173" s="80" t="s">
        <v>489</v>
      </c>
      <c r="B173" s="81" t="s">
        <v>259</v>
      </c>
      <c r="C173" s="82" t="s">
        <v>490</v>
      </c>
      <c r="D173" s="83">
        <v>14802247.85</v>
      </c>
      <c r="E173" s="84">
        <v>4775864</v>
      </c>
      <c r="F173" s="85">
        <f t="shared" si="4"/>
        <v>10026383.85</v>
      </c>
    </row>
    <row r="174" spans="1:6" ht="45">
      <c r="A174" s="80" t="s">
        <v>491</v>
      </c>
      <c r="B174" s="81" t="s">
        <v>259</v>
      </c>
      <c r="C174" s="82" t="s">
        <v>492</v>
      </c>
      <c r="D174" s="83">
        <v>14802247.85</v>
      </c>
      <c r="E174" s="84">
        <v>4775864</v>
      </c>
      <c r="F174" s="85">
        <f t="shared" si="4"/>
        <v>10026383.85</v>
      </c>
    </row>
    <row r="175" spans="1:6" ht="45">
      <c r="A175" s="80" t="s">
        <v>462</v>
      </c>
      <c r="B175" s="81" t="s">
        <v>259</v>
      </c>
      <c r="C175" s="82" t="s">
        <v>493</v>
      </c>
      <c r="D175" s="83">
        <v>14070147.85</v>
      </c>
      <c r="E175" s="84">
        <v>4716500</v>
      </c>
      <c r="F175" s="85">
        <f t="shared" ref="F175:F193" si="5">IF(OR(D175="-",E175=D175),"-",D175-IF(E175="-",0,E175))</f>
        <v>9353647.8499999996</v>
      </c>
    </row>
    <row r="176" spans="1:6">
      <c r="A176" s="80" t="s">
        <v>451</v>
      </c>
      <c r="B176" s="81" t="s">
        <v>259</v>
      </c>
      <c r="C176" s="82" t="s">
        <v>494</v>
      </c>
      <c r="D176" s="83">
        <v>732100</v>
      </c>
      <c r="E176" s="84">
        <v>59364</v>
      </c>
      <c r="F176" s="85">
        <f t="shared" si="5"/>
        <v>672736</v>
      </c>
    </row>
    <row r="177" spans="1:6">
      <c r="A177" s="80" t="s">
        <v>495</v>
      </c>
      <c r="B177" s="81" t="s">
        <v>259</v>
      </c>
      <c r="C177" s="82" t="s">
        <v>496</v>
      </c>
      <c r="D177" s="83">
        <v>693600</v>
      </c>
      <c r="E177" s="84">
        <v>346800</v>
      </c>
      <c r="F177" s="85">
        <f t="shared" si="5"/>
        <v>346800</v>
      </c>
    </row>
    <row r="178" spans="1:6">
      <c r="A178" s="80" t="s">
        <v>497</v>
      </c>
      <c r="B178" s="81" t="s">
        <v>259</v>
      </c>
      <c r="C178" s="82" t="s">
        <v>498</v>
      </c>
      <c r="D178" s="83">
        <v>693600</v>
      </c>
      <c r="E178" s="84">
        <v>346800</v>
      </c>
      <c r="F178" s="85">
        <f t="shared" si="5"/>
        <v>346800</v>
      </c>
    </row>
    <row r="179" spans="1:6" ht="56.25">
      <c r="A179" s="80" t="s">
        <v>335</v>
      </c>
      <c r="B179" s="81" t="s">
        <v>259</v>
      </c>
      <c r="C179" s="82" t="s">
        <v>499</v>
      </c>
      <c r="D179" s="83">
        <v>693600</v>
      </c>
      <c r="E179" s="84">
        <v>346800</v>
      </c>
      <c r="F179" s="85">
        <f t="shared" si="5"/>
        <v>346800</v>
      </c>
    </row>
    <row r="180" spans="1:6" ht="33.75">
      <c r="A180" s="80" t="s">
        <v>397</v>
      </c>
      <c r="B180" s="81" t="s">
        <v>259</v>
      </c>
      <c r="C180" s="82" t="s">
        <v>500</v>
      </c>
      <c r="D180" s="83">
        <v>693600</v>
      </c>
      <c r="E180" s="84">
        <v>346800</v>
      </c>
      <c r="F180" s="85">
        <f t="shared" si="5"/>
        <v>346800</v>
      </c>
    </row>
    <row r="181" spans="1:6" ht="22.5">
      <c r="A181" s="80" t="s">
        <v>501</v>
      </c>
      <c r="B181" s="81" t="s">
        <v>259</v>
      </c>
      <c r="C181" s="82" t="s">
        <v>502</v>
      </c>
      <c r="D181" s="83">
        <v>1673800</v>
      </c>
      <c r="E181" s="84">
        <v>343306.44</v>
      </c>
      <c r="F181" s="85">
        <f t="shared" si="5"/>
        <v>1330493.56</v>
      </c>
    </row>
    <row r="182" spans="1:6" ht="22.5">
      <c r="A182" s="80" t="s">
        <v>503</v>
      </c>
      <c r="B182" s="81" t="s">
        <v>259</v>
      </c>
      <c r="C182" s="82" t="s">
        <v>504</v>
      </c>
      <c r="D182" s="83">
        <v>1673800</v>
      </c>
      <c r="E182" s="84">
        <v>343306.44</v>
      </c>
      <c r="F182" s="85">
        <f t="shared" si="5"/>
        <v>1330493.56</v>
      </c>
    </row>
    <row r="183" spans="1:6" ht="33.75">
      <c r="A183" s="80" t="s">
        <v>505</v>
      </c>
      <c r="B183" s="81" t="s">
        <v>259</v>
      </c>
      <c r="C183" s="82" t="s">
        <v>506</v>
      </c>
      <c r="D183" s="83">
        <v>1673800</v>
      </c>
      <c r="E183" s="84">
        <v>343306.44</v>
      </c>
      <c r="F183" s="85">
        <f t="shared" si="5"/>
        <v>1330493.56</v>
      </c>
    </row>
    <row r="184" spans="1:6">
      <c r="A184" s="80" t="s">
        <v>507</v>
      </c>
      <c r="B184" s="81" t="s">
        <v>259</v>
      </c>
      <c r="C184" s="82" t="s">
        <v>508</v>
      </c>
      <c r="D184" s="83">
        <v>1673800</v>
      </c>
      <c r="E184" s="84">
        <v>343306.44</v>
      </c>
      <c r="F184" s="85">
        <f t="shared" si="5"/>
        <v>1330493.56</v>
      </c>
    </row>
    <row r="185" spans="1:6" ht="33.75">
      <c r="A185" s="80" t="s">
        <v>509</v>
      </c>
      <c r="B185" s="81" t="s">
        <v>259</v>
      </c>
      <c r="C185" s="82" t="s">
        <v>510</v>
      </c>
      <c r="D185" s="83">
        <v>643344</v>
      </c>
      <c r="E185" s="84">
        <v>281162.5</v>
      </c>
      <c r="F185" s="85">
        <f t="shared" si="5"/>
        <v>362181.5</v>
      </c>
    </row>
    <row r="186" spans="1:6">
      <c r="A186" s="80" t="s">
        <v>264</v>
      </c>
      <c r="B186" s="81" t="s">
        <v>259</v>
      </c>
      <c r="C186" s="82" t="s">
        <v>511</v>
      </c>
      <c r="D186" s="83">
        <v>643344</v>
      </c>
      <c r="E186" s="84">
        <v>281162.5</v>
      </c>
      <c r="F186" s="85">
        <f t="shared" si="5"/>
        <v>362181.5</v>
      </c>
    </row>
    <row r="187" spans="1:6" ht="45">
      <c r="A187" s="80" t="s">
        <v>512</v>
      </c>
      <c r="B187" s="81" t="s">
        <v>259</v>
      </c>
      <c r="C187" s="82" t="s">
        <v>513</v>
      </c>
      <c r="D187" s="83">
        <v>643344</v>
      </c>
      <c r="E187" s="84">
        <v>281162.5</v>
      </c>
      <c r="F187" s="85">
        <f t="shared" si="5"/>
        <v>362181.5</v>
      </c>
    </row>
    <row r="188" spans="1:6">
      <c r="A188" s="80" t="s">
        <v>514</v>
      </c>
      <c r="B188" s="81" t="s">
        <v>259</v>
      </c>
      <c r="C188" s="82" t="s">
        <v>515</v>
      </c>
      <c r="D188" s="83">
        <v>601344</v>
      </c>
      <c r="E188" s="84">
        <v>281162.5</v>
      </c>
      <c r="F188" s="85">
        <f t="shared" si="5"/>
        <v>320181.5</v>
      </c>
    </row>
    <row r="189" spans="1:6" ht="33.75">
      <c r="A189" s="80" t="s">
        <v>274</v>
      </c>
      <c r="B189" s="81" t="s">
        <v>259</v>
      </c>
      <c r="C189" s="82" t="s">
        <v>516</v>
      </c>
      <c r="D189" s="83">
        <v>36600</v>
      </c>
      <c r="E189" s="84" t="s">
        <v>55</v>
      </c>
      <c r="F189" s="85">
        <f t="shared" si="5"/>
        <v>36600</v>
      </c>
    </row>
    <row r="190" spans="1:6" ht="22.5">
      <c r="A190" s="80" t="s">
        <v>281</v>
      </c>
      <c r="B190" s="81" t="s">
        <v>259</v>
      </c>
      <c r="C190" s="82" t="s">
        <v>517</v>
      </c>
      <c r="D190" s="83">
        <v>2419</v>
      </c>
      <c r="E190" s="84" t="s">
        <v>55</v>
      </c>
      <c r="F190" s="85">
        <f t="shared" si="5"/>
        <v>2419</v>
      </c>
    </row>
    <row r="191" spans="1:6">
      <c r="A191" s="80" t="s">
        <v>240</v>
      </c>
      <c r="B191" s="81" t="s">
        <v>259</v>
      </c>
      <c r="C191" s="82" t="s">
        <v>518</v>
      </c>
      <c r="D191" s="83">
        <v>562325</v>
      </c>
      <c r="E191" s="84">
        <v>281162.5</v>
      </c>
      <c r="F191" s="85">
        <f t="shared" si="5"/>
        <v>281162.5</v>
      </c>
    </row>
    <row r="192" spans="1:6" ht="33.75">
      <c r="A192" s="80" t="s">
        <v>292</v>
      </c>
      <c r="B192" s="81" t="s">
        <v>259</v>
      </c>
      <c r="C192" s="82" t="s">
        <v>519</v>
      </c>
      <c r="D192" s="83">
        <v>42000</v>
      </c>
      <c r="E192" s="84" t="s">
        <v>55</v>
      </c>
      <c r="F192" s="85">
        <f t="shared" si="5"/>
        <v>42000</v>
      </c>
    </row>
    <row r="193" spans="1:6" ht="23.25" thickBot="1">
      <c r="A193" s="80" t="s">
        <v>520</v>
      </c>
      <c r="B193" s="81" t="s">
        <v>259</v>
      </c>
      <c r="C193" s="82" t="s">
        <v>521</v>
      </c>
      <c r="D193" s="83">
        <v>42000</v>
      </c>
      <c r="E193" s="84" t="s">
        <v>55</v>
      </c>
      <c r="F193" s="85">
        <f t="shared" si="5"/>
        <v>42000</v>
      </c>
    </row>
    <row r="194" spans="1:6" ht="9" customHeight="1" thickBot="1">
      <c r="A194" s="69"/>
      <c r="B194" s="68"/>
      <c r="C194" s="76"/>
      <c r="D194" s="79"/>
      <c r="E194" s="68"/>
      <c r="F194" s="68"/>
    </row>
    <row r="195" spans="1:6" ht="13.5" customHeight="1" thickBot="1">
      <c r="A195" s="67" t="s">
        <v>522</v>
      </c>
      <c r="B195" s="64" t="s">
        <v>523</v>
      </c>
      <c r="C195" s="77" t="s">
        <v>260</v>
      </c>
      <c r="D195" s="65">
        <v>-41537049.469999999</v>
      </c>
      <c r="E195" s="65">
        <v>-22934142.25</v>
      </c>
      <c r="F195" s="66" t="s">
        <v>524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5" priority="181" stopIfTrue="1" operator="equal">
      <formula>0</formula>
    </cfRule>
  </conditionalFormatting>
  <conditionalFormatting sqref="E15:F15">
    <cfRule type="cellIs" dxfId="194" priority="180" stopIfTrue="1" operator="equal">
      <formula>0</formula>
    </cfRule>
  </conditionalFormatting>
  <conditionalFormatting sqref="E16:F16">
    <cfRule type="cellIs" dxfId="193" priority="179" stopIfTrue="1" operator="equal">
      <formula>0</formula>
    </cfRule>
  </conditionalFormatting>
  <conditionalFormatting sqref="E17:F17">
    <cfRule type="cellIs" dxfId="192" priority="178" stopIfTrue="1" operator="equal">
      <formula>0</formula>
    </cfRule>
  </conditionalFormatting>
  <conditionalFormatting sqref="E18:F18">
    <cfRule type="cellIs" dxfId="191" priority="177" stopIfTrue="1" operator="equal">
      <formula>0</formula>
    </cfRule>
  </conditionalFormatting>
  <conditionalFormatting sqref="E19:F19">
    <cfRule type="cellIs" dxfId="190" priority="176" stopIfTrue="1" operator="equal">
      <formula>0</formula>
    </cfRule>
  </conditionalFormatting>
  <conditionalFormatting sqref="E20:F20">
    <cfRule type="cellIs" dxfId="189" priority="175" stopIfTrue="1" operator="equal">
      <formula>0</formula>
    </cfRule>
  </conditionalFormatting>
  <conditionalFormatting sqref="E21:F21">
    <cfRule type="cellIs" dxfId="188" priority="174" stopIfTrue="1" operator="equal">
      <formula>0</formula>
    </cfRule>
  </conditionalFormatting>
  <conditionalFormatting sqref="E22:F22">
    <cfRule type="cellIs" dxfId="187" priority="173" stopIfTrue="1" operator="equal">
      <formula>0</formula>
    </cfRule>
  </conditionalFormatting>
  <conditionalFormatting sqref="E23:F23">
    <cfRule type="cellIs" dxfId="186" priority="172" stopIfTrue="1" operator="equal">
      <formula>0</formula>
    </cfRule>
  </conditionalFormatting>
  <conditionalFormatting sqref="E24:F24">
    <cfRule type="cellIs" dxfId="185" priority="171" stopIfTrue="1" operator="equal">
      <formula>0</formula>
    </cfRule>
  </conditionalFormatting>
  <conditionalFormatting sqref="E25:F25">
    <cfRule type="cellIs" dxfId="184" priority="170" stopIfTrue="1" operator="equal">
      <formula>0</formula>
    </cfRule>
  </conditionalFormatting>
  <conditionalFormatting sqref="E26:F26">
    <cfRule type="cellIs" dxfId="183" priority="169" stopIfTrue="1" operator="equal">
      <formula>0</formula>
    </cfRule>
  </conditionalFormatting>
  <conditionalFormatting sqref="E27:F27">
    <cfRule type="cellIs" dxfId="182" priority="168" stopIfTrue="1" operator="equal">
      <formula>0</formula>
    </cfRule>
  </conditionalFormatting>
  <conditionalFormatting sqref="E28:F28">
    <cfRule type="cellIs" dxfId="181" priority="167" stopIfTrue="1" operator="equal">
      <formula>0</formula>
    </cfRule>
  </conditionalFormatting>
  <conditionalFormatting sqref="E29:F29">
    <cfRule type="cellIs" dxfId="180" priority="166" stopIfTrue="1" operator="equal">
      <formula>0</formula>
    </cfRule>
  </conditionalFormatting>
  <conditionalFormatting sqref="E30:F30">
    <cfRule type="cellIs" dxfId="179" priority="165" stopIfTrue="1" operator="equal">
      <formula>0</formula>
    </cfRule>
  </conditionalFormatting>
  <conditionalFormatting sqref="E31:F31">
    <cfRule type="cellIs" dxfId="178" priority="164" stopIfTrue="1" operator="equal">
      <formula>0</formula>
    </cfRule>
  </conditionalFormatting>
  <conditionalFormatting sqref="E32:F32">
    <cfRule type="cellIs" dxfId="177" priority="163" stopIfTrue="1" operator="equal">
      <formula>0</formula>
    </cfRule>
  </conditionalFormatting>
  <conditionalFormatting sqref="E33:F33">
    <cfRule type="cellIs" dxfId="176" priority="162" stopIfTrue="1" operator="equal">
      <formula>0</formula>
    </cfRule>
  </conditionalFormatting>
  <conditionalFormatting sqref="E34:F34">
    <cfRule type="cellIs" dxfId="175" priority="161" stopIfTrue="1" operator="equal">
      <formula>0</formula>
    </cfRule>
  </conditionalFormatting>
  <conditionalFormatting sqref="E35:F35">
    <cfRule type="cellIs" dxfId="174" priority="160" stopIfTrue="1" operator="equal">
      <formula>0</formula>
    </cfRule>
  </conditionalFormatting>
  <conditionalFormatting sqref="E36:F36">
    <cfRule type="cellIs" dxfId="173" priority="159" stopIfTrue="1" operator="equal">
      <formula>0</formula>
    </cfRule>
  </conditionalFormatting>
  <conditionalFormatting sqref="E37:F37">
    <cfRule type="cellIs" dxfId="172" priority="158" stopIfTrue="1" operator="equal">
      <formula>0</formula>
    </cfRule>
  </conditionalFormatting>
  <conditionalFormatting sqref="E38:F38">
    <cfRule type="cellIs" dxfId="171" priority="157" stopIfTrue="1" operator="equal">
      <formula>0</formula>
    </cfRule>
  </conditionalFormatting>
  <conditionalFormatting sqref="E39:F39">
    <cfRule type="cellIs" dxfId="170" priority="156" stopIfTrue="1" operator="equal">
      <formula>0</formula>
    </cfRule>
  </conditionalFormatting>
  <conditionalFormatting sqref="E40:F40">
    <cfRule type="cellIs" dxfId="169" priority="155" stopIfTrue="1" operator="equal">
      <formula>0</formula>
    </cfRule>
  </conditionalFormatting>
  <conditionalFormatting sqref="E41:F41">
    <cfRule type="cellIs" dxfId="168" priority="154" stopIfTrue="1" operator="equal">
      <formula>0</formula>
    </cfRule>
  </conditionalFormatting>
  <conditionalFormatting sqref="E42:F42">
    <cfRule type="cellIs" dxfId="167" priority="153" stopIfTrue="1" operator="equal">
      <formula>0</formula>
    </cfRule>
  </conditionalFormatting>
  <conditionalFormatting sqref="E43:F43">
    <cfRule type="cellIs" dxfId="166" priority="152" stopIfTrue="1" operator="equal">
      <formula>0</formula>
    </cfRule>
  </conditionalFormatting>
  <conditionalFormatting sqref="E44:F44">
    <cfRule type="cellIs" dxfId="165" priority="151" stopIfTrue="1" operator="equal">
      <formula>0</formula>
    </cfRule>
  </conditionalFormatting>
  <conditionalFormatting sqref="E45:F45">
    <cfRule type="cellIs" dxfId="164" priority="150" stopIfTrue="1" operator="equal">
      <formula>0</formula>
    </cfRule>
  </conditionalFormatting>
  <conditionalFormatting sqref="E46:F46">
    <cfRule type="cellIs" dxfId="163" priority="149" stopIfTrue="1" operator="equal">
      <formula>0</formula>
    </cfRule>
  </conditionalFormatting>
  <conditionalFormatting sqref="E47:F47">
    <cfRule type="cellIs" dxfId="162" priority="148" stopIfTrue="1" operator="equal">
      <formula>0</formula>
    </cfRule>
  </conditionalFormatting>
  <conditionalFormatting sqref="E48:F48">
    <cfRule type="cellIs" dxfId="161" priority="147" stopIfTrue="1" operator="equal">
      <formula>0</formula>
    </cfRule>
  </conditionalFormatting>
  <conditionalFormatting sqref="E49:F49">
    <cfRule type="cellIs" dxfId="160" priority="146" stopIfTrue="1" operator="equal">
      <formula>0</formula>
    </cfRule>
  </conditionalFormatting>
  <conditionalFormatting sqref="E50:F50">
    <cfRule type="cellIs" dxfId="159" priority="145" stopIfTrue="1" operator="equal">
      <formula>0</formula>
    </cfRule>
  </conditionalFormatting>
  <conditionalFormatting sqref="E51:F51">
    <cfRule type="cellIs" dxfId="158" priority="144" stopIfTrue="1" operator="equal">
      <formula>0</formula>
    </cfRule>
  </conditionalFormatting>
  <conditionalFormatting sqref="E52:F52">
    <cfRule type="cellIs" dxfId="157" priority="143" stopIfTrue="1" operator="equal">
      <formula>0</formula>
    </cfRule>
  </conditionalFormatting>
  <conditionalFormatting sqref="E53:F53">
    <cfRule type="cellIs" dxfId="156" priority="142" stopIfTrue="1" operator="equal">
      <formula>0</formula>
    </cfRule>
  </conditionalFormatting>
  <conditionalFormatting sqref="E54:F54">
    <cfRule type="cellIs" dxfId="155" priority="141" stopIfTrue="1" operator="equal">
      <formula>0</formula>
    </cfRule>
  </conditionalFormatting>
  <conditionalFormatting sqref="E55:F55">
    <cfRule type="cellIs" dxfId="154" priority="140" stopIfTrue="1" operator="equal">
      <formula>0</formula>
    </cfRule>
  </conditionalFormatting>
  <conditionalFormatting sqref="E56:F56">
    <cfRule type="cellIs" dxfId="153" priority="139" stopIfTrue="1" operator="equal">
      <formula>0</formula>
    </cfRule>
  </conditionalFormatting>
  <conditionalFormatting sqref="E57:F57">
    <cfRule type="cellIs" dxfId="152" priority="138" stopIfTrue="1" operator="equal">
      <formula>0</formula>
    </cfRule>
  </conditionalFormatting>
  <conditionalFormatting sqref="E58:F58">
    <cfRule type="cellIs" dxfId="151" priority="137" stopIfTrue="1" operator="equal">
      <formula>0</formula>
    </cfRule>
  </conditionalFormatting>
  <conditionalFormatting sqref="E59:F59">
    <cfRule type="cellIs" dxfId="150" priority="136" stopIfTrue="1" operator="equal">
      <formula>0</formula>
    </cfRule>
  </conditionalFormatting>
  <conditionalFormatting sqref="E60:F60">
    <cfRule type="cellIs" dxfId="149" priority="135" stopIfTrue="1" operator="equal">
      <formula>0</formula>
    </cfRule>
  </conditionalFormatting>
  <conditionalFormatting sqref="E61:F61">
    <cfRule type="cellIs" dxfId="148" priority="134" stopIfTrue="1" operator="equal">
      <formula>0</formula>
    </cfRule>
  </conditionalFormatting>
  <conditionalFormatting sqref="E62:F62">
    <cfRule type="cellIs" dxfId="147" priority="133" stopIfTrue="1" operator="equal">
      <formula>0</formula>
    </cfRule>
  </conditionalFormatting>
  <conditionalFormatting sqref="E63:F63">
    <cfRule type="cellIs" dxfId="146" priority="132" stopIfTrue="1" operator="equal">
      <formula>0</formula>
    </cfRule>
  </conditionalFormatting>
  <conditionalFormatting sqref="E64:F64">
    <cfRule type="cellIs" dxfId="145" priority="131" stopIfTrue="1" operator="equal">
      <formula>0</formula>
    </cfRule>
  </conditionalFormatting>
  <conditionalFormatting sqref="E65:F65">
    <cfRule type="cellIs" dxfId="144" priority="130" stopIfTrue="1" operator="equal">
      <formula>0</formula>
    </cfRule>
  </conditionalFormatting>
  <conditionalFormatting sqref="E66:F66">
    <cfRule type="cellIs" dxfId="143" priority="129" stopIfTrue="1" operator="equal">
      <formula>0</formula>
    </cfRule>
  </conditionalFormatting>
  <conditionalFormatting sqref="E67:F67">
    <cfRule type="cellIs" dxfId="142" priority="128" stopIfTrue="1" operator="equal">
      <formula>0</formula>
    </cfRule>
  </conditionalFormatting>
  <conditionalFormatting sqref="E68:F68">
    <cfRule type="cellIs" dxfId="141" priority="127" stopIfTrue="1" operator="equal">
      <formula>0</formula>
    </cfRule>
  </conditionalFormatting>
  <conditionalFormatting sqref="E69:F69">
    <cfRule type="cellIs" dxfId="140" priority="126" stopIfTrue="1" operator="equal">
      <formula>0</formula>
    </cfRule>
  </conditionalFormatting>
  <conditionalFormatting sqref="E70:F70">
    <cfRule type="cellIs" dxfId="139" priority="125" stopIfTrue="1" operator="equal">
      <formula>0</formula>
    </cfRule>
  </conditionalFormatting>
  <conditionalFormatting sqref="E71:F71">
    <cfRule type="cellIs" dxfId="138" priority="124" stopIfTrue="1" operator="equal">
      <formula>0</formula>
    </cfRule>
  </conditionalFormatting>
  <conditionalFormatting sqref="E72:F72">
    <cfRule type="cellIs" dxfId="137" priority="123" stopIfTrue="1" operator="equal">
      <formula>0</formula>
    </cfRule>
  </conditionalFormatting>
  <conditionalFormatting sqref="E73:F73">
    <cfRule type="cellIs" dxfId="136" priority="122" stopIfTrue="1" operator="equal">
      <formula>0</formula>
    </cfRule>
  </conditionalFormatting>
  <conditionalFormatting sqref="E74:F74">
    <cfRule type="cellIs" dxfId="135" priority="121" stopIfTrue="1" operator="equal">
      <formula>0</formula>
    </cfRule>
  </conditionalFormatting>
  <conditionalFormatting sqref="E75:F75">
    <cfRule type="cellIs" dxfId="134" priority="120" stopIfTrue="1" operator="equal">
      <formula>0</formula>
    </cfRule>
  </conditionalFormatting>
  <conditionalFormatting sqref="E76:F76">
    <cfRule type="cellIs" dxfId="133" priority="119" stopIfTrue="1" operator="equal">
      <formula>0</formula>
    </cfRule>
  </conditionalFormatting>
  <conditionalFormatting sqref="E77:F77">
    <cfRule type="cellIs" dxfId="132" priority="118" stopIfTrue="1" operator="equal">
      <formula>0</formula>
    </cfRule>
  </conditionalFormatting>
  <conditionalFormatting sqref="E78:F78">
    <cfRule type="cellIs" dxfId="131" priority="117" stopIfTrue="1" operator="equal">
      <formula>0</formula>
    </cfRule>
  </conditionalFormatting>
  <conditionalFormatting sqref="E79:F79">
    <cfRule type="cellIs" dxfId="130" priority="116" stopIfTrue="1" operator="equal">
      <formula>0</formula>
    </cfRule>
  </conditionalFormatting>
  <conditionalFormatting sqref="E80:F80">
    <cfRule type="cellIs" dxfId="129" priority="115" stopIfTrue="1" operator="equal">
      <formula>0</formula>
    </cfRule>
  </conditionalFormatting>
  <conditionalFormatting sqref="E81:F81">
    <cfRule type="cellIs" dxfId="128" priority="114" stopIfTrue="1" operator="equal">
      <formula>0</formula>
    </cfRule>
  </conditionalFormatting>
  <conditionalFormatting sqref="E82:F82">
    <cfRule type="cellIs" dxfId="127" priority="113" stopIfTrue="1" operator="equal">
      <formula>0</formula>
    </cfRule>
  </conditionalFormatting>
  <conditionalFormatting sqref="E83:F83">
    <cfRule type="cellIs" dxfId="126" priority="112" stopIfTrue="1" operator="equal">
      <formula>0</formula>
    </cfRule>
  </conditionalFormatting>
  <conditionalFormatting sqref="E84:F84">
    <cfRule type="cellIs" dxfId="125" priority="111" stopIfTrue="1" operator="equal">
      <formula>0</formula>
    </cfRule>
  </conditionalFormatting>
  <conditionalFormatting sqref="E85:F85">
    <cfRule type="cellIs" dxfId="124" priority="110" stopIfTrue="1" operator="equal">
      <formula>0</formula>
    </cfRule>
  </conditionalFormatting>
  <conditionalFormatting sqref="E86:F86">
    <cfRule type="cellIs" dxfId="123" priority="109" stopIfTrue="1" operator="equal">
      <formula>0</formula>
    </cfRule>
  </conditionalFormatting>
  <conditionalFormatting sqref="E87:F87">
    <cfRule type="cellIs" dxfId="122" priority="108" stopIfTrue="1" operator="equal">
      <formula>0</formula>
    </cfRule>
  </conditionalFormatting>
  <conditionalFormatting sqref="E88:F88">
    <cfRule type="cellIs" dxfId="121" priority="107" stopIfTrue="1" operator="equal">
      <formula>0</formula>
    </cfRule>
  </conditionalFormatting>
  <conditionalFormatting sqref="E89:F89">
    <cfRule type="cellIs" dxfId="120" priority="106" stopIfTrue="1" operator="equal">
      <formula>0</formula>
    </cfRule>
  </conditionalFormatting>
  <conditionalFormatting sqref="E90:F90">
    <cfRule type="cellIs" dxfId="119" priority="105" stopIfTrue="1" operator="equal">
      <formula>0</formula>
    </cfRule>
  </conditionalFormatting>
  <conditionalFormatting sqref="E91:F91">
    <cfRule type="cellIs" dxfId="118" priority="104" stopIfTrue="1" operator="equal">
      <formula>0</formula>
    </cfRule>
  </conditionalFormatting>
  <conditionalFormatting sqref="E92:F92">
    <cfRule type="cellIs" dxfId="117" priority="103" stopIfTrue="1" operator="equal">
      <formula>0</formula>
    </cfRule>
  </conditionalFormatting>
  <conditionalFormatting sqref="E93:F93">
    <cfRule type="cellIs" dxfId="116" priority="102" stopIfTrue="1" operator="equal">
      <formula>0</formula>
    </cfRule>
  </conditionalFormatting>
  <conditionalFormatting sqref="E94:F94">
    <cfRule type="cellIs" dxfId="115" priority="101" stopIfTrue="1" operator="equal">
      <formula>0</formula>
    </cfRule>
  </conditionalFormatting>
  <conditionalFormatting sqref="E95:F95">
    <cfRule type="cellIs" dxfId="114" priority="100" stopIfTrue="1" operator="equal">
      <formula>0</formula>
    </cfRule>
  </conditionalFormatting>
  <conditionalFormatting sqref="E96:F96">
    <cfRule type="cellIs" dxfId="113" priority="99" stopIfTrue="1" operator="equal">
      <formula>0</formula>
    </cfRule>
  </conditionalFormatting>
  <conditionalFormatting sqref="E97:F97">
    <cfRule type="cellIs" dxfId="112" priority="98" stopIfTrue="1" operator="equal">
      <formula>0</formula>
    </cfRule>
  </conditionalFormatting>
  <conditionalFormatting sqref="E98:F98">
    <cfRule type="cellIs" dxfId="111" priority="97" stopIfTrue="1" operator="equal">
      <formula>0</formula>
    </cfRule>
  </conditionalFormatting>
  <conditionalFormatting sqref="E99:F99">
    <cfRule type="cellIs" dxfId="110" priority="96" stopIfTrue="1" operator="equal">
      <formula>0</formula>
    </cfRule>
  </conditionalFormatting>
  <conditionalFormatting sqref="E100:F100">
    <cfRule type="cellIs" dxfId="109" priority="95" stopIfTrue="1" operator="equal">
      <formula>0</formula>
    </cfRule>
  </conditionalFormatting>
  <conditionalFormatting sqref="E101:F101">
    <cfRule type="cellIs" dxfId="108" priority="94" stopIfTrue="1" operator="equal">
      <formula>0</formula>
    </cfRule>
  </conditionalFormatting>
  <conditionalFormatting sqref="E102:F102">
    <cfRule type="cellIs" dxfId="107" priority="93" stopIfTrue="1" operator="equal">
      <formula>0</formula>
    </cfRule>
  </conditionalFormatting>
  <conditionalFormatting sqref="E103:F103">
    <cfRule type="cellIs" dxfId="106" priority="92" stopIfTrue="1" operator="equal">
      <formula>0</formula>
    </cfRule>
  </conditionalFormatting>
  <conditionalFormatting sqref="E104:F104">
    <cfRule type="cellIs" dxfId="105" priority="91" stopIfTrue="1" operator="equal">
      <formula>0</formula>
    </cfRule>
  </conditionalFormatting>
  <conditionalFormatting sqref="E105:F105">
    <cfRule type="cellIs" dxfId="104" priority="90" stopIfTrue="1" operator="equal">
      <formula>0</formula>
    </cfRule>
  </conditionalFormatting>
  <conditionalFormatting sqref="E106:F106">
    <cfRule type="cellIs" dxfId="103" priority="89" stopIfTrue="1" operator="equal">
      <formula>0</formula>
    </cfRule>
  </conditionalFormatting>
  <conditionalFormatting sqref="E107:F107">
    <cfRule type="cellIs" dxfId="102" priority="88" stopIfTrue="1" operator="equal">
      <formula>0</formula>
    </cfRule>
  </conditionalFormatting>
  <conditionalFormatting sqref="E108:F108">
    <cfRule type="cellIs" dxfId="101" priority="87" stopIfTrue="1" operator="equal">
      <formula>0</formula>
    </cfRule>
  </conditionalFormatting>
  <conditionalFormatting sqref="E109:F109">
    <cfRule type="cellIs" dxfId="100" priority="86" stopIfTrue="1" operator="equal">
      <formula>0</formula>
    </cfRule>
  </conditionalFormatting>
  <conditionalFormatting sqref="E110:F110">
    <cfRule type="cellIs" dxfId="99" priority="85" stopIfTrue="1" operator="equal">
      <formula>0</formula>
    </cfRule>
  </conditionalFormatting>
  <conditionalFormatting sqref="E111:F111">
    <cfRule type="cellIs" dxfId="98" priority="84" stopIfTrue="1" operator="equal">
      <formula>0</formula>
    </cfRule>
  </conditionalFormatting>
  <conditionalFormatting sqref="E112:F112">
    <cfRule type="cellIs" dxfId="97" priority="83" stopIfTrue="1" operator="equal">
      <formula>0</formula>
    </cfRule>
  </conditionalFormatting>
  <conditionalFormatting sqref="E113:F113">
    <cfRule type="cellIs" dxfId="96" priority="82" stopIfTrue="1" operator="equal">
      <formula>0</formula>
    </cfRule>
  </conditionalFormatting>
  <conditionalFormatting sqref="E114:F114">
    <cfRule type="cellIs" dxfId="95" priority="81" stopIfTrue="1" operator="equal">
      <formula>0</formula>
    </cfRule>
  </conditionalFormatting>
  <conditionalFormatting sqref="E115:F115">
    <cfRule type="cellIs" dxfId="94" priority="80" stopIfTrue="1" operator="equal">
      <formula>0</formula>
    </cfRule>
  </conditionalFormatting>
  <conditionalFormatting sqref="E116:F116">
    <cfRule type="cellIs" dxfId="93" priority="79" stopIfTrue="1" operator="equal">
      <formula>0</formula>
    </cfRule>
  </conditionalFormatting>
  <conditionalFormatting sqref="E117:F117">
    <cfRule type="cellIs" dxfId="92" priority="78" stopIfTrue="1" operator="equal">
      <formula>0</formula>
    </cfRule>
  </conditionalFormatting>
  <conditionalFormatting sqref="E118:F118">
    <cfRule type="cellIs" dxfId="91" priority="77" stopIfTrue="1" operator="equal">
      <formula>0</formula>
    </cfRule>
  </conditionalFormatting>
  <conditionalFormatting sqref="E119:F119">
    <cfRule type="cellIs" dxfId="90" priority="76" stopIfTrue="1" operator="equal">
      <formula>0</formula>
    </cfRule>
  </conditionalFormatting>
  <conditionalFormatting sqref="E120:F120">
    <cfRule type="cellIs" dxfId="89" priority="75" stopIfTrue="1" operator="equal">
      <formula>0</formula>
    </cfRule>
  </conditionalFormatting>
  <conditionalFormatting sqref="E121:F121">
    <cfRule type="cellIs" dxfId="88" priority="74" stopIfTrue="1" operator="equal">
      <formula>0</formula>
    </cfRule>
  </conditionalFormatting>
  <conditionalFormatting sqref="E122:F122">
    <cfRule type="cellIs" dxfId="87" priority="73" stopIfTrue="1" operator="equal">
      <formula>0</formula>
    </cfRule>
  </conditionalFormatting>
  <conditionalFormatting sqref="E123:F123">
    <cfRule type="cellIs" dxfId="86" priority="72" stopIfTrue="1" operator="equal">
      <formula>0</formula>
    </cfRule>
  </conditionalFormatting>
  <conditionalFormatting sqref="E124:F124">
    <cfRule type="cellIs" dxfId="85" priority="71" stopIfTrue="1" operator="equal">
      <formula>0</formula>
    </cfRule>
  </conditionalFormatting>
  <conditionalFormatting sqref="E125:F125">
    <cfRule type="cellIs" dxfId="84" priority="70" stopIfTrue="1" operator="equal">
      <formula>0</formula>
    </cfRule>
  </conditionalFormatting>
  <conditionalFormatting sqref="E126:F126">
    <cfRule type="cellIs" dxfId="83" priority="69" stopIfTrue="1" operator="equal">
      <formula>0</formula>
    </cfRule>
  </conditionalFormatting>
  <conditionalFormatting sqref="E127:F127">
    <cfRule type="cellIs" dxfId="82" priority="68" stopIfTrue="1" operator="equal">
      <formula>0</formula>
    </cfRule>
  </conditionalFormatting>
  <conditionalFormatting sqref="E128:F128">
    <cfRule type="cellIs" dxfId="81" priority="67" stopIfTrue="1" operator="equal">
      <formula>0</formula>
    </cfRule>
  </conditionalFormatting>
  <conditionalFormatting sqref="E129:F129">
    <cfRule type="cellIs" dxfId="80" priority="66" stopIfTrue="1" operator="equal">
      <formula>0</formula>
    </cfRule>
  </conditionalFormatting>
  <conditionalFormatting sqref="E130:F130">
    <cfRule type="cellIs" dxfId="79" priority="65" stopIfTrue="1" operator="equal">
      <formula>0</formula>
    </cfRule>
  </conditionalFormatting>
  <conditionalFormatting sqref="E131:F131">
    <cfRule type="cellIs" dxfId="78" priority="64" stopIfTrue="1" operator="equal">
      <formula>0</formula>
    </cfRule>
  </conditionalFormatting>
  <conditionalFormatting sqref="E132:F132">
    <cfRule type="cellIs" dxfId="77" priority="63" stopIfTrue="1" operator="equal">
      <formula>0</formula>
    </cfRule>
  </conditionalFormatting>
  <conditionalFormatting sqref="E133:F133">
    <cfRule type="cellIs" dxfId="76" priority="62" stopIfTrue="1" operator="equal">
      <formula>0</formula>
    </cfRule>
  </conditionalFormatting>
  <conditionalFormatting sqref="E134:F134">
    <cfRule type="cellIs" dxfId="75" priority="61" stopIfTrue="1" operator="equal">
      <formula>0</formula>
    </cfRule>
  </conditionalFormatting>
  <conditionalFormatting sqref="E135:F135">
    <cfRule type="cellIs" dxfId="74" priority="60" stopIfTrue="1" operator="equal">
      <formula>0</formula>
    </cfRule>
  </conditionalFormatting>
  <conditionalFormatting sqref="E136:F136">
    <cfRule type="cellIs" dxfId="73" priority="59" stopIfTrue="1" operator="equal">
      <formula>0</formula>
    </cfRule>
  </conditionalFormatting>
  <conditionalFormatting sqref="E137:F137">
    <cfRule type="cellIs" dxfId="72" priority="58" stopIfTrue="1" operator="equal">
      <formula>0</formula>
    </cfRule>
  </conditionalFormatting>
  <conditionalFormatting sqref="E138:F138">
    <cfRule type="cellIs" dxfId="71" priority="57" stopIfTrue="1" operator="equal">
      <formula>0</formula>
    </cfRule>
  </conditionalFormatting>
  <conditionalFormatting sqref="E139:F139">
    <cfRule type="cellIs" dxfId="70" priority="56" stopIfTrue="1" operator="equal">
      <formula>0</formula>
    </cfRule>
  </conditionalFormatting>
  <conditionalFormatting sqref="E140:F140">
    <cfRule type="cellIs" dxfId="69" priority="55" stopIfTrue="1" operator="equal">
      <formula>0</formula>
    </cfRule>
  </conditionalFormatting>
  <conditionalFormatting sqref="E141:F141">
    <cfRule type="cellIs" dxfId="68" priority="54" stopIfTrue="1" operator="equal">
      <formula>0</formula>
    </cfRule>
  </conditionalFormatting>
  <conditionalFormatting sqref="E142:F142">
    <cfRule type="cellIs" dxfId="67" priority="53" stopIfTrue="1" operator="equal">
      <formula>0</formula>
    </cfRule>
  </conditionalFormatting>
  <conditionalFormatting sqref="E143:F143">
    <cfRule type="cellIs" dxfId="66" priority="52" stopIfTrue="1" operator="equal">
      <formula>0</formula>
    </cfRule>
  </conditionalFormatting>
  <conditionalFormatting sqref="E144:F144">
    <cfRule type="cellIs" dxfId="65" priority="51" stopIfTrue="1" operator="equal">
      <formula>0</formula>
    </cfRule>
  </conditionalFormatting>
  <conditionalFormatting sqref="E145:F145">
    <cfRule type="cellIs" dxfId="64" priority="50" stopIfTrue="1" operator="equal">
      <formula>0</formula>
    </cfRule>
  </conditionalFormatting>
  <conditionalFormatting sqref="E146:F146">
    <cfRule type="cellIs" dxfId="63" priority="49" stopIfTrue="1" operator="equal">
      <formula>0</formula>
    </cfRule>
  </conditionalFormatting>
  <conditionalFormatting sqref="E147:F147">
    <cfRule type="cellIs" dxfId="62" priority="48" stopIfTrue="1" operator="equal">
      <formula>0</formula>
    </cfRule>
  </conditionalFormatting>
  <conditionalFormatting sqref="E148:F148">
    <cfRule type="cellIs" dxfId="61" priority="47" stopIfTrue="1" operator="equal">
      <formula>0</formula>
    </cfRule>
  </conditionalFormatting>
  <conditionalFormatting sqref="E149:F149">
    <cfRule type="cellIs" dxfId="60" priority="46" stopIfTrue="1" operator="equal">
      <formula>0</formula>
    </cfRule>
  </conditionalFormatting>
  <conditionalFormatting sqref="E150:F150">
    <cfRule type="cellIs" dxfId="59" priority="45" stopIfTrue="1" operator="equal">
      <formula>0</formula>
    </cfRule>
  </conditionalFormatting>
  <conditionalFormatting sqref="E151:F151">
    <cfRule type="cellIs" dxfId="58" priority="44" stopIfTrue="1" operator="equal">
      <formula>0</formula>
    </cfRule>
  </conditionalFormatting>
  <conditionalFormatting sqref="E152:F152">
    <cfRule type="cellIs" dxfId="57" priority="43" stopIfTrue="1" operator="equal">
      <formula>0</formula>
    </cfRule>
  </conditionalFormatting>
  <conditionalFormatting sqref="E153:F153">
    <cfRule type="cellIs" dxfId="56" priority="42" stopIfTrue="1" operator="equal">
      <formula>0</formula>
    </cfRule>
  </conditionalFormatting>
  <conditionalFormatting sqref="E154:F154">
    <cfRule type="cellIs" dxfId="55" priority="41" stopIfTrue="1" operator="equal">
      <formula>0</formula>
    </cfRule>
  </conditionalFormatting>
  <conditionalFormatting sqref="E155:F155">
    <cfRule type="cellIs" dxfId="54" priority="40" stopIfTrue="1" operator="equal">
      <formula>0</formula>
    </cfRule>
  </conditionalFormatting>
  <conditionalFormatting sqref="E156:F156">
    <cfRule type="cellIs" dxfId="53" priority="39" stopIfTrue="1" operator="equal">
      <formula>0</formula>
    </cfRule>
  </conditionalFormatting>
  <conditionalFormatting sqref="E157:F157">
    <cfRule type="cellIs" dxfId="52" priority="38" stopIfTrue="1" operator="equal">
      <formula>0</formula>
    </cfRule>
  </conditionalFormatting>
  <conditionalFormatting sqref="E158:F158">
    <cfRule type="cellIs" dxfId="51" priority="37" stopIfTrue="1" operator="equal">
      <formula>0</formula>
    </cfRule>
  </conditionalFormatting>
  <conditionalFormatting sqref="E159:F159">
    <cfRule type="cellIs" dxfId="50" priority="36" stopIfTrue="1" operator="equal">
      <formula>0</formula>
    </cfRule>
  </conditionalFormatting>
  <conditionalFormatting sqref="E160:F160">
    <cfRule type="cellIs" dxfId="49" priority="35" stopIfTrue="1" operator="equal">
      <formula>0</formula>
    </cfRule>
  </conditionalFormatting>
  <conditionalFormatting sqref="E161:F161">
    <cfRule type="cellIs" dxfId="48" priority="34" stopIfTrue="1" operator="equal">
      <formula>0</formula>
    </cfRule>
  </conditionalFormatting>
  <conditionalFormatting sqref="E162:F162">
    <cfRule type="cellIs" dxfId="47" priority="33" stopIfTrue="1" operator="equal">
      <formula>0</formula>
    </cfRule>
  </conditionalFormatting>
  <conditionalFormatting sqref="E163:F163">
    <cfRule type="cellIs" dxfId="46" priority="32" stopIfTrue="1" operator="equal">
      <formula>0</formula>
    </cfRule>
  </conditionalFormatting>
  <conditionalFormatting sqref="E164:F164">
    <cfRule type="cellIs" dxfId="45" priority="31" stopIfTrue="1" operator="equal">
      <formula>0</formula>
    </cfRule>
  </conditionalFormatting>
  <conditionalFormatting sqref="E165:F165">
    <cfRule type="cellIs" dxfId="44" priority="30" stopIfTrue="1" operator="equal">
      <formula>0</formula>
    </cfRule>
  </conditionalFormatting>
  <conditionalFormatting sqref="E166:F166">
    <cfRule type="cellIs" dxfId="43" priority="29" stopIfTrue="1" operator="equal">
      <formula>0</formula>
    </cfRule>
  </conditionalFormatting>
  <conditionalFormatting sqref="E167:F167">
    <cfRule type="cellIs" dxfId="42" priority="28" stopIfTrue="1" operator="equal">
      <formula>0</formula>
    </cfRule>
  </conditionalFormatting>
  <conditionalFormatting sqref="E168:F168">
    <cfRule type="cellIs" dxfId="41" priority="27" stopIfTrue="1" operator="equal">
      <formula>0</formula>
    </cfRule>
  </conditionalFormatting>
  <conditionalFormatting sqref="E169:F169">
    <cfRule type="cellIs" dxfId="40" priority="26" stopIfTrue="1" operator="equal">
      <formula>0</formula>
    </cfRule>
  </conditionalFormatting>
  <conditionalFormatting sqref="E170:F170">
    <cfRule type="cellIs" dxfId="39" priority="25" stopIfTrue="1" operator="equal">
      <formula>0</formula>
    </cfRule>
  </conditionalFormatting>
  <conditionalFormatting sqref="E171:F171">
    <cfRule type="cellIs" dxfId="38" priority="24" stopIfTrue="1" operator="equal">
      <formula>0</formula>
    </cfRule>
  </conditionalFormatting>
  <conditionalFormatting sqref="E172:F172">
    <cfRule type="cellIs" dxfId="37" priority="23" stopIfTrue="1" operator="equal">
      <formula>0</formula>
    </cfRule>
  </conditionalFormatting>
  <conditionalFormatting sqref="E173:F173">
    <cfRule type="cellIs" dxfId="36" priority="22" stopIfTrue="1" operator="equal">
      <formula>0</formula>
    </cfRule>
  </conditionalFormatting>
  <conditionalFormatting sqref="E174:F174">
    <cfRule type="cellIs" dxfId="35" priority="21" stopIfTrue="1" operator="equal">
      <formula>0</formula>
    </cfRule>
  </conditionalFormatting>
  <conditionalFormatting sqref="E175:F175">
    <cfRule type="cellIs" dxfId="34" priority="20" stopIfTrue="1" operator="equal">
      <formula>0</formula>
    </cfRule>
  </conditionalFormatting>
  <conditionalFormatting sqref="E176:F176">
    <cfRule type="cellIs" dxfId="33" priority="19" stopIfTrue="1" operator="equal">
      <formula>0</formula>
    </cfRule>
  </conditionalFormatting>
  <conditionalFormatting sqref="E177:F177">
    <cfRule type="cellIs" dxfId="32" priority="18" stopIfTrue="1" operator="equal">
      <formula>0</formula>
    </cfRule>
  </conditionalFormatting>
  <conditionalFormatting sqref="E178:F178">
    <cfRule type="cellIs" dxfId="31" priority="17" stopIfTrue="1" operator="equal">
      <formula>0</formula>
    </cfRule>
  </conditionalFormatting>
  <conditionalFormatting sqref="E179:F179">
    <cfRule type="cellIs" dxfId="30" priority="16" stopIfTrue="1" operator="equal">
      <formula>0</formula>
    </cfRule>
  </conditionalFormatting>
  <conditionalFormatting sqref="E180:F180">
    <cfRule type="cellIs" dxfId="29" priority="15" stopIfTrue="1" operator="equal">
      <formula>0</formula>
    </cfRule>
  </conditionalFormatting>
  <conditionalFormatting sqref="E181:F181">
    <cfRule type="cellIs" dxfId="28" priority="14" stopIfTrue="1" operator="equal">
      <formula>0</formula>
    </cfRule>
  </conditionalFormatting>
  <conditionalFormatting sqref="E182:F182">
    <cfRule type="cellIs" dxfId="27" priority="13" stopIfTrue="1" operator="equal">
      <formula>0</formula>
    </cfRule>
  </conditionalFormatting>
  <conditionalFormatting sqref="E183:F183">
    <cfRule type="cellIs" dxfId="26" priority="12" stopIfTrue="1" operator="equal">
      <formula>0</formula>
    </cfRule>
  </conditionalFormatting>
  <conditionalFormatting sqref="E184:F184">
    <cfRule type="cellIs" dxfId="25" priority="11" stopIfTrue="1" operator="equal">
      <formula>0</formula>
    </cfRule>
  </conditionalFormatting>
  <conditionalFormatting sqref="E185:F185">
    <cfRule type="cellIs" dxfId="24" priority="10" stopIfTrue="1" operator="equal">
      <formula>0</formula>
    </cfRule>
  </conditionalFormatting>
  <conditionalFormatting sqref="E186:F186">
    <cfRule type="cellIs" dxfId="23" priority="9" stopIfTrue="1" operator="equal">
      <formula>0</formula>
    </cfRule>
  </conditionalFormatting>
  <conditionalFormatting sqref="E187:F187">
    <cfRule type="cellIs" dxfId="22" priority="8" stopIfTrue="1" operator="equal">
      <formula>0</formula>
    </cfRule>
  </conditionalFormatting>
  <conditionalFormatting sqref="E188:F188">
    <cfRule type="cellIs" dxfId="21" priority="7" stopIfTrue="1" operator="equal">
      <formula>0</formula>
    </cfRule>
  </conditionalFormatting>
  <conditionalFormatting sqref="E189:F189">
    <cfRule type="cellIs" dxfId="20" priority="6" stopIfTrue="1" operator="equal">
      <formula>0</formula>
    </cfRule>
  </conditionalFormatting>
  <conditionalFormatting sqref="E190:F190">
    <cfRule type="cellIs" dxfId="19" priority="5" stopIfTrue="1" operator="equal">
      <formula>0</formula>
    </cfRule>
  </conditionalFormatting>
  <conditionalFormatting sqref="E191:F191">
    <cfRule type="cellIs" dxfId="18" priority="4" stopIfTrue="1" operator="equal">
      <formula>0</formula>
    </cfRule>
  </conditionalFormatting>
  <conditionalFormatting sqref="E192:F192">
    <cfRule type="cellIs" dxfId="17" priority="3" stopIfTrue="1" operator="equal">
      <formula>0</formula>
    </cfRule>
  </conditionalFormatting>
  <conditionalFormatting sqref="E193:F193">
    <cfRule type="cellIs" dxfId="16" priority="2" stopIfTrue="1" operator="equal">
      <formula>0</formula>
    </cfRule>
  </conditionalFormatting>
  <conditionalFormatting sqref="E195:F195">
    <cfRule type="cellIs" dxfId="15" priority="1" stopIfTrue="1" operator="equal">
      <formula>0</formula>
    </cfRule>
  </conditionalFormatting>
  <pageMargins left="0.78740157480314965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542</v>
      </c>
      <c r="B1" s="1" t="s">
        <v>543</v>
      </c>
    </row>
    <row r="2" spans="1:2">
      <c r="A2" t="s">
        <v>544</v>
      </c>
      <c r="B2" s="1" t="s">
        <v>543</v>
      </c>
    </row>
    <row r="3" spans="1:2">
      <c r="A3" t="s">
        <v>545</v>
      </c>
      <c r="B3" s="1" t="s">
        <v>546</v>
      </c>
    </row>
    <row r="4" spans="1:2">
      <c r="A4" t="s">
        <v>547</v>
      </c>
      <c r="B4" s="1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25" workbookViewId="0">
      <selection activeCell="D30" sqref="D30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>
      <c r="A1" s="145" t="s">
        <v>550</v>
      </c>
      <c r="B1" s="145"/>
      <c r="C1" s="145"/>
      <c r="D1" s="145"/>
      <c r="E1" s="145"/>
      <c r="F1" s="145"/>
    </row>
    <row r="2" spans="1:6" ht="15">
      <c r="A2" s="11" t="s">
        <v>551</v>
      </c>
      <c r="B2" s="87"/>
      <c r="C2" s="87"/>
      <c r="D2" s="87"/>
      <c r="E2" s="87"/>
      <c r="F2" s="87"/>
    </row>
    <row r="3" spans="1:6" ht="13.5" thickBot="1">
      <c r="A3" s="13"/>
      <c r="B3" s="21"/>
      <c r="C3" s="15"/>
      <c r="D3" s="14"/>
      <c r="E3" s="14"/>
      <c r="F3" s="12"/>
    </row>
    <row r="4" spans="1:6" ht="48">
      <c r="A4" s="95" t="s">
        <v>4</v>
      </c>
      <c r="B4" s="96" t="s">
        <v>11</v>
      </c>
      <c r="C4" s="97" t="s">
        <v>26</v>
      </c>
      <c r="D4" s="98" t="s">
        <v>18</v>
      </c>
      <c r="E4" s="98" t="s">
        <v>12</v>
      </c>
      <c r="F4" s="99" t="s">
        <v>15</v>
      </c>
    </row>
    <row r="5" spans="1:6">
      <c r="A5" s="90"/>
      <c r="B5" s="88"/>
      <c r="C5" s="92"/>
      <c r="D5" s="89"/>
      <c r="E5" s="89"/>
      <c r="F5" s="91"/>
    </row>
    <row r="6" spans="1:6" ht="13.5" thickBot="1">
      <c r="A6" s="17">
        <v>1</v>
      </c>
      <c r="B6" s="18">
        <v>2</v>
      </c>
      <c r="C6" s="23">
        <v>3</v>
      </c>
      <c r="D6" s="19" t="s">
        <v>1</v>
      </c>
      <c r="E6" s="28" t="s">
        <v>2</v>
      </c>
      <c r="F6" s="20" t="s">
        <v>13</v>
      </c>
    </row>
    <row r="7" spans="1:6" ht="22.5">
      <c r="A7" s="100" t="s">
        <v>525</v>
      </c>
      <c r="B7" s="101" t="s">
        <v>526</v>
      </c>
      <c r="C7" s="102" t="s">
        <v>552</v>
      </c>
      <c r="D7" s="103">
        <v>41537049.469999999</v>
      </c>
      <c r="E7" s="103">
        <v>22934142.25</v>
      </c>
      <c r="F7" s="104">
        <f>SUM(D7-E7)</f>
        <v>18602907.219999999</v>
      </c>
    </row>
    <row r="8" spans="1:6">
      <c r="A8" s="105" t="s">
        <v>42</v>
      </c>
      <c r="B8" s="57"/>
      <c r="C8" s="58"/>
      <c r="D8" s="59"/>
      <c r="E8" s="59"/>
      <c r="F8" s="60"/>
    </row>
    <row r="9" spans="1:6">
      <c r="A9" s="106" t="s">
        <v>527</v>
      </c>
      <c r="B9" s="56" t="s">
        <v>528</v>
      </c>
      <c r="C9" s="55" t="s">
        <v>553</v>
      </c>
      <c r="D9" s="54">
        <v>6999614</v>
      </c>
      <c r="E9" s="54">
        <v>750000</v>
      </c>
      <c r="F9" s="53">
        <f>SUM(D9-E9)</f>
        <v>6249614</v>
      </c>
    </row>
    <row r="10" spans="1:6">
      <c r="A10" s="105" t="s">
        <v>529</v>
      </c>
      <c r="B10" s="57"/>
      <c r="C10" s="58"/>
      <c r="D10" s="59"/>
      <c r="E10" s="59"/>
      <c r="F10" s="60"/>
    </row>
    <row r="11" spans="1:6" ht="22.5">
      <c r="A11" s="107" t="s">
        <v>554</v>
      </c>
      <c r="B11" s="56" t="s">
        <v>528</v>
      </c>
      <c r="C11" s="55" t="s">
        <v>555</v>
      </c>
      <c r="D11" s="44">
        <v>5308900</v>
      </c>
      <c r="E11" s="54">
        <v>0</v>
      </c>
      <c r="F11" s="46">
        <f t="shared" ref="F11:F16" si="0">SUM(D11-E11)</f>
        <v>5308900</v>
      </c>
    </row>
    <row r="12" spans="1:6" ht="22.5">
      <c r="A12" s="106" t="s">
        <v>556</v>
      </c>
      <c r="B12" s="56" t="s">
        <v>528</v>
      </c>
      <c r="C12" s="55" t="s">
        <v>557</v>
      </c>
      <c r="D12" s="54">
        <v>11000000</v>
      </c>
      <c r="E12" s="54">
        <v>0</v>
      </c>
      <c r="F12" s="53">
        <f t="shared" si="0"/>
        <v>11000000</v>
      </c>
    </row>
    <row r="13" spans="1:6" ht="33.75">
      <c r="A13" s="106" t="s">
        <v>530</v>
      </c>
      <c r="B13" s="56" t="s">
        <v>528</v>
      </c>
      <c r="C13" s="55" t="s">
        <v>558</v>
      </c>
      <c r="D13" s="54">
        <v>11000000</v>
      </c>
      <c r="E13" s="54"/>
      <c r="F13" s="53">
        <f t="shared" si="0"/>
        <v>11000000</v>
      </c>
    </row>
    <row r="14" spans="1:6" ht="22.5">
      <c r="A14" s="106" t="s">
        <v>559</v>
      </c>
      <c r="B14" s="56" t="s">
        <v>528</v>
      </c>
      <c r="C14" s="55" t="s">
        <v>560</v>
      </c>
      <c r="D14" s="54">
        <v>-5691100</v>
      </c>
      <c r="E14" s="54"/>
      <c r="F14" s="53">
        <f t="shared" si="0"/>
        <v>-5691100</v>
      </c>
    </row>
    <row r="15" spans="1:6" ht="33.75">
      <c r="A15" s="106" t="s">
        <v>531</v>
      </c>
      <c r="B15" s="56" t="s">
        <v>528</v>
      </c>
      <c r="C15" s="55" t="s">
        <v>561</v>
      </c>
      <c r="D15" s="54">
        <v>-5691100</v>
      </c>
      <c r="E15" s="54"/>
      <c r="F15" s="53">
        <f t="shared" si="0"/>
        <v>-5691100</v>
      </c>
    </row>
    <row r="16" spans="1:6" ht="22.5">
      <c r="A16" s="106" t="s">
        <v>562</v>
      </c>
      <c r="B16" s="56" t="s">
        <v>528</v>
      </c>
      <c r="C16" s="55" t="s">
        <v>563</v>
      </c>
      <c r="D16" s="54">
        <v>-3534286</v>
      </c>
      <c r="E16" s="54"/>
      <c r="F16" s="53">
        <f t="shared" si="0"/>
        <v>-3534286</v>
      </c>
    </row>
    <row r="17" spans="1:6" ht="33.75">
      <c r="A17" s="106" t="s">
        <v>564</v>
      </c>
      <c r="B17" s="56" t="s">
        <v>528</v>
      </c>
      <c r="C17" s="55" t="s">
        <v>565</v>
      </c>
      <c r="D17" s="54">
        <v>-3534286</v>
      </c>
      <c r="E17" s="54"/>
      <c r="F17" s="53">
        <f>SUM(D18-E18)</f>
        <v>-3534286</v>
      </c>
    </row>
    <row r="18" spans="1:6" ht="33.75">
      <c r="A18" s="106" t="s">
        <v>566</v>
      </c>
      <c r="B18" s="56" t="s">
        <v>528</v>
      </c>
      <c r="C18" s="55" t="s">
        <v>567</v>
      </c>
      <c r="D18" s="54">
        <v>-3534286</v>
      </c>
      <c r="E18" s="54"/>
      <c r="F18" s="53">
        <f>SUM(D19-E19)</f>
        <v>-3534286</v>
      </c>
    </row>
    <row r="19" spans="1:6" ht="33.75">
      <c r="A19" s="106" t="s">
        <v>532</v>
      </c>
      <c r="B19" s="56" t="s">
        <v>528</v>
      </c>
      <c r="C19" s="55" t="s">
        <v>568</v>
      </c>
      <c r="D19" s="54">
        <v>-3534286</v>
      </c>
      <c r="E19" s="54"/>
      <c r="F19" s="53">
        <f>SUM(D19-E19)</f>
        <v>-3534286</v>
      </c>
    </row>
    <row r="20" spans="1:6" ht="22.5">
      <c r="A20" s="106" t="s">
        <v>569</v>
      </c>
      <c r="B20" s="56" t="s">
        <v>528</v>
      </c>
      <c r="C20" s="55" t="s">
        <v>570</v>
      </c>
      <c r="D20" s="54">
        <v>5225000</v>
      </c>
      <c r="E20" s="54">
        <v>750000</v>
      </c>
      <c r="F20" s="53">
        <f>SUM(D20)-E20</f>
        <v>4475000</v>
      </c>
    </row>
    <row r="21" spans="1:6" ht="33.75">
      <c r="A21" s="106" t="s">
        <v>571</v>
      </c>
      <c r="B21" s="56" t="s">
        <v>528</v>
      </c>
      <c r="C21" s="55" t="s">
        <v>572</v>
      </c>
      <c r="D21" s="108"/>
      <c r="E21" s="109"/>
      <c r="F21" s="53">
        <f>SUM(D21)-E21</f>
        <v>0</v>
      </c>
    </row>
    <row r="22" spans="1:6" ht="33.75">
      <c r="A22" s="106" t="s">
        <v>573</v>
      </c>
      <c r="B22" s="56" t="s">
        <v>528</v>
      </c>
      <c r="C22" s="55" t="s">
        <v>574</v>
      </c>
      <c r="D22" s="110"/>
      <c r="E22" s="54"/>
      <c r="F22" s="53">
        <f>SUM(D22)-E22</f>
        <v>0</v>
      </c>
    </row>
    <row r="23" spans="1:6" ht="33.75">
      <c r="A23" s="106" t="s">
        <v>575</v>
      </c>
      <c r="B23" s="56" t="s">
        <v>528</v>
      </c>
      <c r="C23" s="55" t="s">
        <v>576</v>
      </c>
      <c r="D23" s="110"/>
      <c r="E23" s="54"/>
      <c r="F23" s="53">
        <f>SUM(D23)-E23</f>
        <v>0</v>
      </c>
    </row>
    <row r="24" spans="1:6" ht="22.5">
      <c r="A24" s="106" t="s">
        <v>577</v>
      </c>
      <c r="B24" s="56" t="s">
        <v>528</v>
      </c>
      <c r="C24" s="55" t="s">
        <v>578</v>
      </c>
      <c r="D24" s="54">
        <v>-6330159.5</v>
      </c>
      <c r="E24" s="54"/>
      <c r="F24" s="53">
        <f>SUM(D24-E24)</f>
        <v>-6330159.5</v>
      </c>
    </row>
    <row r="25" spans="1:6" ht="22.5">
      <c r="A25" s="106" t="s">
        <v>579</v>
      </c>
      <c r="B25" s="56" t="s">
        <v>528</v>
      </c>
      <c r="C25" s="55" t="s">
        <v>580</v>
      </c>
      <c r="D25" s="54">
        <v>-6330159.5</v>
      </c>
      <c r="E25" s="54"/>
      <c r="F25" s="53">
        <f t="shared" ref="F25:F27" si="1">SUM(D25-E25)</f>
        <v>-6330159.5</v>
      </c>
    </row>
    <row r="26" spans="1:6" ht="78.75">
      <c r="A26" s="111" t="s">
        <v>581</v>
      </c>
      <c r="B26" s="56" t="s">
        <v>528</v>
      </c>
      <c r="C26" s="55" t="s">
        <v>582</v>
      </c>
      <c r="D26" s="54">
        <v>-6330159.5</v>
      </c>
      <c r="E26" s="54"/>
      <c r="F26" s="53">
        <f t="shared" si="1"/>
        <v>-6330159.5</v>
      </c>
    </row>
    <row r="27" spans="1:6" ht="78.75">
      <c r="A27" s="111" t="s">
        <v>533</v>
      </c>
      <c r="B27" s="56" t="s">
        <v>528</v>
      </c>
      <c r="C27" s="55" t="s">
        <v>583</v>
      </c>
      <c r="D27" s="54">
        <v>-6330159.5</v>
      </c>
      <c r="E27" s="54"/>
      <c r="F27" s="53">
        <f t="shared" si="1"/>
        <v>-6330159.5</v>
      </c>
    </row>
    <row r="28" spans="1:6" ht="22.5">
      <c r="A28" s="106" t="s">
        <v>584</v>
      </c>
      <c r="B28" s="56" t="s">
        <v>528</v>
      </c>
      <c r="C28" s="55" t="s">
        <v>585</v>
      </c>
      <c r="D28" s="54">
        <v>11555159.5</v>
      </c>
      <c r="E28" s="54">
        <v>750000</v>
      </c>
      <c r="F28" s="53">
        <f>SUM(D28)-E28</f>
        <v>10805159.5</v>
      </c>
    </row>
    <row r="29" spans="1:6" ht="22.5">
      <c r="A29" s="106" t="s">
        <v>586</v>
      </c>
      <c r="B29" s="56" t="s">
        <v>528</v>
      </c>
      <c r="C29" s="55" t="s">
        <v>587</v>
      </c>
      <c r="D29" s="54">
        <v>11555159.5</v>
      </c>
      <c r="E29" s="54">
        <v>750000</v>
      </c>
      <c r="F29" s="53">
        <f>SUM(D29)-E29</f>
        <v>10805159.5</v>
      </c>
    </row>
    <row r="30" spans="1:6" ht="33.75">
      <c r="A30" s="106" t="s">
        <v>534</v>
      </c>
      <c r="B30" s="56" t="s">
        <v>528</v>
      </c>
      <c r="C30" s="55" t="s">
        <v>588</v>
      </c>
      <c r="D30" s="54">
        <v>11555159.5</v>
      </c>
      <c r="E30" s="54">
        <v>750000</v>
      </c>
      <c r="F30" s="53">
        <f>SUM(D30)-E30</f>
        <v>10805159.5</v>
      </c>
    </row>
    <row r="31" spans="1:6">
      <c r="A31" s="100" t="s">
        <v>535</v>
      </c>
      <c r="B31" s="37" t="s">
        <v>536</v>
      </c>
      <c r="C31" s="51" t="s">
        <v>553</v>
      </c>
      <c r="D31" s="39">
        <v>34537435.469999999</v>
      </c>
      <c r="E31" s="39">
        <v>22184142.25</v>
      </c>
      <c r="F31" s="52">
        <f>SUM(D31-E31)</f>
        <v>12353293.219999999</v>
      </c>
    </row>
    <row r="32" spans="1:6" ht="22.5">
      <c r="A32" s="100" t="s">
        <v>537</v>
      </c>
      <c r="B32" s="37" t="s">
        <v>536</v>
      </c>
      <c r="C32" s="51" t="s">
        <v>589</v>
      </c>
      <c r="D32" s="39">
        <v>34537435.469999999</v>
      </c>
      <c r="E32" s="39">
        <v>22184142.25</v>
      </c>
      <c r="F32" s="52">
        <f>SUM(D32-E32)</f>
        <v>12353293.219999999</v>
      </c>
    </row>
    <row r="33" spans="1:6">
      <c r="A33" s="100" t="s">
        <v>590</v>
      </c>
      <c r="B33" s="37" t="s">
        <v>538</v>
      </c>
      <c r="C33" s="51" t="s">
        <v>591</v>
      </c>
      <c r="D33" s="39">
        <v>-177926661.13999999</v>
      </c>
      <c r="E33" s="39">
        <v>-69434033.540000007</v>
      </c>
      <c r="F33" s="52" t="s">
        <v>524</v>
      </c>
    </row>
    <row r="34" spans="1:6">
      <c r="A34" s="100" t="s">
        <v>592</v>
      </c>
      <c r="B34" s="37" t="s">
        <v>538</v>
      </c>
      <c r="C34" s="51" t="s">
        <v>593</v>
      </c>
      <c r="D34" s="39">
        <v>-177926661.13999999</v>
      </c>
      <c r="E34" s="39">
        <v>-69434033.540000007</v>
      </c>
      <c r="F34" s="52" t="s">
        <v>524</v>
      </c>
    </row>
    <row r="35" spans="1:6" ht="22.5">
      <c r="A35" s="100" t="s">
        <v>594</v>
      </c>
      <c r="B35" s="37" t="s">
        <v>538</v>
      </c>
      <c r="C35" s="51" t="s">
        <v>595</v>
      </c>
      <c r="D35" s="39">
        <v>-177926661.13999999</v>
      </c>
      <c r="E35" s="39">
        <v>-69434033.540000007</v>
      </c>
      <c r="F35" s="52" t="s">
        <v>524</v>
      </c>
    </row>
    <row r="36" spans="1:6" ht="22.5">
      <c r="A36" s="112" t="s">
        <v>539</v>
      </c>
      <c r="B36" s="37" t="s">
        <v>538</v>
      </c>
      <c r="C36" s="51" t="s">
        <v>596</v>
      </c>
      <c r="D36" s="39">
        <v>-177926661.13999999</v>
      </c>
      <c r="E36" s="39">
        <v>-69434033.540000007</v>
      </c>
      <c r="F36" s="52" t="s">
        <v>524</v>
      </c>
    </row>
    <row r="37" spans="1:6">
      <c r="A37" s="100" t="s">
        <v>597</v>
      </c>
      <c r="B37" s="37" t="s">
        <v>540</v>
      </c>
      <c r="C37" s="51" t="s">
        <v>598</v>
      </c>
      <c r="D37" s="39">
        <v>212464096.61000001</v>
      </c>
      <c r="E37" s="39">
        <v>91618175.790000007</v>
      </c>
      <c r="F37" s="52" t="s">
        <v>524</v>
      </c>
    </row>
    <row r="38" spans="1:6">
      <c r="A38" s="100" t="s">
        <v>599</v>
      </c>
      <c r="B38" s="37" t="s">
        <v>540</v>
      </c>
      <c r="C38" s="51" t="s">
        <v>600</v>
      </c>
      <c r="D38" s="39">
        <v>212464096.61000001</v>
      </c>
      <c r="E38" s="39">
        <v>91618175.790000007</v>
      </c>
      <c r="F38" s="52" t="s">
        <v>524</v>
      </c>
    </row>
    <row r="39" spans="1:6" ht="22.5">
      <c r="A39" s="100" t="s">
        <v>601</v>
      </c>
      <c r="B39" s="37" t="s">
        <v>540</v>
      </c>
      <c r="C39" s="51" t="s">
        <v>602</v>
      </c>
      <c r="D39" s="39">
        <v>212464096.61000001</v>
      </c>
      <c r="E39" s="39">
        <v>91618175.790000007</v>
      </c>
      <c r="F39" s="52" t="s">
        <v>524</v>
      </c>
    </row>
    <row r="40" spans="1:6" ht="23.25" thickBot="1">
      <c r="A40" s="113" t="s">
        <v>541</v>
      </c>
      <c r="B40" s="114" t="s">
        <v>540</v>
      </c>
      <c r="C40" s="115" t="s">
        <v>603</v>
      </c>
      <c r="D40" s="116">
        <v>212464096.61000001</v>
      </c>
      <c r="E40" s="116">
        <v>91618175.790000007</v>
      </c>
      <c r="F40" s="117" t="s">
        <v>524</v>
      </c>
    </row>
    <row r="41" spans="1:6">
      <c r="A41" s="13"/>
      <c r="B41" s="118"/>
      <c r="C41" s="13"/>
      <c r="D41" s="14"/>
      <c r="E41" s="14"/>
      <c r="F41" s="12"/>
    </row>
    <row r="42" spans="1:6">
      <c r="C42" s="12"/>
    </row>
    <row r="43" spans="1:6">
      <c r="A43" t="s">
        <v>607</v>
      </c>
      <c r="C43" s="119"/>
      <c r="D43" s="120" t="s">
        <v>608</v>
      </c>
    </row>
    <row r="44" spans="1:6">
      <c r="C44" s="12"/>
    </row>
    <row r="46" spans="1:6">
      <c r="A46" t="s">
        <v>604</v>
      </c>
      <c r="C46" s="119"/>
      <c r="D46" s="120" t="s">
        <v>605</v>
      </c>
    </row>
    <row r="47" spans="1:6">
      <c r="C47" s="12"/>
      <c r="D47" s="120"/>
    </row>
    <row r="48" spans="1:6">
      <c r="A48" t="s">
        <v>606</v>
      </c>
      <c r="C48" s="12"/>
      <c r="D48" s="120"/>
    </row>
  </sheetData>
  <mergeCells count="1">
    <mergeCell ref="A1:F1"/>
  </mergeCells>
  <conditionalFormatting sqref="E7:F7 E9:F9 F31:F40 E22:E23 E11:E15 E28:E40">
    <cfRule type="cellIs" dxfId="14" priority="15" stopIfTrue="1" operator="equal">
      <formula>0</formula>
    </cfRule>
  </conditionalFormatting>
  <conditionalFormatting sqref="E21">
    <cfRule type="cellIs" dxfId="13" priority="14" stopIfTrue="1" operator="equal">
      <formula>0</formula>
    </cfRule>
  </conditionalFormatting>
  <conditionalFormatting sqref="E26:E27">
    <cfRule type="cellIs" dxfId="12" priority="13" stopIfTrue="1" operator="equal">
      <formula>0</formula>
    </cfRule>
  </conditionalFormatting>
  <conditionalFormatting sqref="E25">
    <cfRule type="cellIs" dxfId="11" priority="12" stopIfTrue="1" operator="equal">
      <formula>0</formula>
    </cfRule>
  </conditionalFormatting>
  <conditionalFormatting sqref="E30">
    <cfRule type="cellIs" dxfId="10" priority="11" stopIfTrue="1" operator="equal">
      <formula>0</formula>
    </cfRule>
  </conditionalFormatting>
  <conditionalFormatting sqref="E29">
    <cfRule type="cellIs" dxfId="9" priority="10" stopIfTrue="1" operator="equal">
      <formula>0</formula>
    </cfRule>
  </conditionalFormatting>
  <conditionalFormatting sqref="E28">
    <cfRule type="cellIs" dxfId="8" priority="9" stopIfTrue="1" operator="equal">
      <formula>0</formula>
    </cfRule>
  </conditionalFormatting>
  <conditionalFormatting sqref="E24">
    <cfRule type="cellIs" dxfId="7" priority="8" stopIfTrue="1" operator="equal">
      <formula>0</formula>
    </cfRule>
  </conditionalFormatting>
  <conditionalFormatting sqref="E29:E30">
    <cfRule type="cellIs" dxfId="6" priority="7" stopIfTrue="1" operator="equal">
      <formula>0</formula>
    </cfRule>
  </conditionalFormatting>
  <conditionalFormatting sqref="E29:E30">
    <cfRule type="cellIs" dxfId="5" priority="6" stopIfTrue="1" operator="equal">
      <formula>0</formula>
    </cfRule>
  </conditionalFormatting>
  <conditionalFormatting sqref="D22:D23">
    <cfRule type="cellIs" dxfId="4" priority="5" stopIfTrue="1" operator="equal">
      <formula>0</formula>
    </cfRule>
  </conditionalFormatting>
  <conditionalFormatting sqref="E25:E27">
    <cfRule type="cellIs" dxfId="3" priority="4" stopIfTrue="1" operator="equal">
      <formula>0</formula>
    </cfRule>
  </conditionalFormatting>
  <conditionalFormatting sqref="E29">
    <cfRule type="cellIs" dxfId="2" priority="3" stopIfTrue="1" operator="equal">
      <formula>0</formula>
    </cfRule>
  </conditionalFormatting>
  <conditionalFormatting sqref="E30">
    <cfRule type="cellIs" dxfId="1" priority="2" stopIfTrue="1" operator="equal">
      <formula>0</formula>
    </cfRule>
  </conditionalFormatting>
  <conditionalFormatting sqref="E3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ExportParams</vt:lpstr>
      <vt:lpstr>Источники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finotd</cp:lastModifiedBy>
  <cp:lastPrinted>2016-05-11T13:03:58Z</cp:lastPrinted>
  <dcterms:created xsi:type="dcterms:W3CDTF">1999-06-18T11:49:53Z</dcterms:created>
  <dcterms:modified xsi:type="dcterms:W3CDTF">2016-05-12T09:21:23Z</dcterms:modified>
</cp:coreProperties>
</file>